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Sheet1!$B$1:$S$1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3" i="1" l="1"/>
  <c r="F653" i="1"/>
  <c r="G653" i="1"/>
  <c r="H653" i="1"/>
  <c r="I653" i="1"/>
  <c r="J653" i="1"/>
  <c r="K653" i="1"/>
  <c r="L653" i="1"/>
  <c r="M653" i="1"/>
  <c r="N653" i="1"/>
  <c r="P653" i="1" s="1"/>
  <c r="N645" i="1"/>
  <c r="N639" i="1"/>
  <c r="P645" i="1"/>
  <c r="P639" i="1"/>
  <c r="N635" i="1" l="1"/>
  <c r="P635" i="1" s="1"/>
  <c r="N254" i="1" l="1"/>
  <c r="N141" i="1"/>
  <c r="N139" i="1"/>
  <c r="N140" i="1"/>
  <c r="N383" i="1"/>
  <c r="P383" i="1" s="1"/>
  <c r="N370" i="1"/>
  <c r="P370" i="1" s="1"/>
  <c r="N291" i="1"/>
  <c r="P291" i="1" s="1"/>
  <c r="N45" i="1"/>
  <c r="P45" i="1" s="1"/>
  <c r="N186" i="1" l="1"/>
  <c r="N555" i="1"/>
  <c r="N554" i="1"/>
  <c r="N553" i="1"/>
  <c r="N608" i="1"/>
  <c r="N609" i="1"/>
  <c r="N599" i="1"/>
  <c r="N598" i="1"/>
  <c r="N600" i="1" s="1"/>
  <c r="P600" i="1" s="1"/>
  <c r="N577" i="1"/>
  <c r="N576" i="1"/>
  <c r="N575" i="1"/>
  <c r="N574" i="1"/>
  <c r="N492" i="1"/>
  <c r="N491" i="1"/>
  <c r="N490" i="1"/>
  <c r="N489" i="1"/>
  <c r="N486" i="1"/>
  <c r="N487" i="1" s="1"/>
  <c r="P487" i="1" s="1"/>
  <c r="N483" i="1"/>
  <c r="N482" i="1"/>
  <c r="N481" i="1"/>
  <c r="N419" i="1"/>
  <c r="N420" i="1"/>
  <c r="N421" i="1"/>
  <c r="N423" i="1"/>
  <c r="N422" i="1"/>
  <c r="N416" i="1"/>
  <c r="N415" i="1"/>
  <c r="N414" i="1"/>
  <c r="N413" i="1"/>
  <c r="N315" i="1"/>
  <c r="N314" i="1"/>
  <c r="N301" i="1"/>
  <c r="N302" i="1"/>
  <c r="N303" i="1"/>
  <c r="N293" i="1"/>
  <c r="N221" i="1"/>
  <c r="N222" i="1" s="1"/>
  <c r="P222" i="1" s="1"/>
  <c r="N113" i="1"/>
  <c r="N112" i="1"/>
  <c r="N111" i="1"/>
  <c r="N117" i="1"/>
  <c r="N81" i="1"/>
  <c r="N80" i="1"/>
  <c r="N9" i="1"/>
  <c r="N8" i="1"/>
  <c r="N10" i="1" s="1"/>
  <c r="P10" i="1" s="1"/>
  <c r="N3" i="1"/>
  <c r="N5" i="1"/>
  <c r="N4" i="1"/>
  <c r="N229" i="1"/>
  <c r="N230" i="1" s="1"/>
  <c r="P230" i="1" s="1"/>
  <c r="N377" i="1"/>
  <c r="N379" i="1"/>
  <c r="N381" i="1"/>
  <c r="N21" i="1"/>
  <c r="N19" i="1"/>
  <c r="N20" i="1"/>
  <c r="N22" i="1"/>
  <c r="N602" i="1"/>
  <c r="N604" i="1"/>
  <c r="N578" i="1" l="1"/>
  <c r="P578" i="1" s="1"/>
  <c r="N82" i="1"/>
  <c r="P82" i="1" s="1"/>
  <c r="N424" i="1"/>
  <c r="P424" i="1" s="1"/>
  <c r="N484" i="1"/>
  <c r="P484" i="1" s="1"/>
  <c r="N417" i="1"/>
  <c r="P417" i="1" s="1"/>
  <c r="N493" i="1"/>
  <c r="P493" i="1" s="1"/>
  <c r="N556" i="1"/>
  <c r="P556" i="1" s="1"/>
  <c r="N610" i="1"/>
  <c r="P610" i="1" s="1"/>
  <c r="N114" i="1"/>
  <c r="P114" i="1" s="1"/>
  <c r="N304" i="1"/>
  <c r="P304" i="1" s="1"/>
  <c r="N6" i="1"/>
  <c r="P6" i="1" s="1"/>
  <c r="N23" i="1"/>
  <c r="P23" i="1" s="1"/>
  <c r="N502" i="1"/>
  <c r="N495" i="1"/>
  <c r="N497" i="1"/>
  <c r="N478" i="1"/>
  <c r="N467" i="1"/>
  <c r="N472" i="1"/>
  <c r="N440" i="1"/>
  <c r="N426" i="1"/>
  <c r="N427" i="1"/>
  <c r="N428" i="1"/>
  <c r="N403" i="1"/>
  <c r="N400" i="1"/>
  <c r="N316" i="1"/>
  <c r="N313" i="1" l="1"/>
  <c r="N317" i="1" s="1"/>
  <c r="P317" i="1" s="1"/>
  <c r="N308" i="1"/>
  <c r="N270" i="1"/>
  <c r="N264" i="1"/>
  <c r="N258" i="1"/>
  <c r="N257" i="1"/>
  <c r="N251" i="1"/>
  <c r="N241" i="1"/>
  <c r="N240" i="1"/>
  <c r="N237" i="1"/>
  <c r="N224" i="1"/>
  <c r="N225" i="1"/>
  <c r="N209" i="1"/>
  <c r="N208" i="1"/>
  <c r="N207" i="1"/>
  <c r="N198" i="1"/>
  <c r="N197" i="1"/>
  <c r="N196" i="1"/>
  <c r="N191" i="1"/>
  <c r="N177" i="1"/>
  <c r="N174" i="1"/>
  <c r="N175" i="1"/>
  <c r="N176" i="1"/>
  <c r="N168" i="1"/>
  <c r="N170" i="1"/>
  <c r="N169" i="1"/>
  <c r="N171" i="1"/>
  <c r="N165" i="1"/>
  <c r="N164" i="1"/>
  <c r="N163" i="1"/>
  <c r="N162" i="1"/>
  <c r="N161" i="1"/>
  <c r="N151" i="1"/>
  <c r="N129" i="1"/>
  <c r="N130" i="1"/>
  <c r="N122" i="1"/>
  <c r="N123" i="1"/>
  <c r="N48" i="1"/>
  <c r="N104" i="1"/>
  <c r="N105" i="1"/>
  <c r="N107" i="1"/>
  <c r="N89" i="1"/>
  <c r="N73" i="1"/>
  <c r="N77" i="1"/>
  <c r="N76" i="1"/>
  <c r="N75" i="1"/>
  <c r="N72" i="1"/>
  <c r="N74" i="1"/>
  <c r="N61" i="1"/>
  <c r="N53" i="1"/>
  <c r="N55" i="1"/>
  <c r="N57" i="1"/>
  <c r="N58" i="1"/>
  <c r="N47" i="1"/>
  <c r="N49" i="1"/>
  <c r="N52" i="1"/>
  <c r="N56" i="1"/>
  <c r="N62" i="1"/>
  <c r="N64" i="1"/>
  <c r="N63" i="1"/>
  <c r="N67" i="1"/>
  <c r="N68" i="1"/>
  <c r="N69" i="1"/>
  <c r="N84" i="1"/>
  <c r="N85" i="1"/>
  <c r="N93" i="1"/>
  <c r="N88" i="1"/>
  <c r="N91" i="1"/>
  <c r="N92" i="1"/>
  <c r="N94" i="1"/>
  <c r="N90" i="1"/>
  <c r="N98" i="1"/>
  <c r="N99" i="1"/>
  <c r="N97" i="1"/>
  <c r="N100" i="1"/>
  <c r="N101" i="1"/>
  <c r="N106" i="1"/>
  <c r="N108" i="1"/>
  <c r="N116" i="1"/>
  <c r="N118" i="1"/>
  <c r="N119" i="1"/>
  <c r="N124" i="1"/>
  <c r="N125" i="1"/>
  <c r="N128" i="1"/>
  <c r="N134" i="1"/>
  <c r="N133" i="1"/>
  <c r="N135" i="1"/>
  <c r="N138" i="1"/>
  <c r="N144" i="1"/>
  <c r="N148" i="1"/>
  <c r="N149" i="1"/>
  <c r="N150" i="1"/>
  <c r="N154" i="1"/>
  <c r="N158" i="1"/>
  <c r="N155" i="1"/>
  <c r="N156" i="1"/>
  <c r="N157" i="1"/>
  <c r="N181" i="1"/>
  <c r="N180" i="1"/>
  <c r="N182" i="1"/>
  <c r="P182" i="1" s="1"/>
  <c r="N185" i="1"/>
  <c r="N187" i="1" s="1"/>
  <c r="P187" i="1" s="1"/>
  <c r="N189" i="1"/>
  <c r="N190" i="1"/>
  <c r="N199" i="1"/>
  <c r="N195" i="1"/>
  <c r="N194" i="1"/>
  <c r="N202" i="1"/>
  <c r="N203" i="1"/>
  <c r="N204" i="1"/>
  <c r="N212" i="1"/>
  <c r="N213" i="1"/>
  <c r="N216" i="1"/>
  <c r="N217" i="1"/>
  <c r="N218" i="1"/>
  <c r="N226" i="1"/>
  <c r="N233" i="1"/>
  <c r="N232" i="1"/>
  <c r="N234" i="1" s="1"/>
  <c r="P234" i="1" s="1"/>
  <c r="N236" i="1"/>
  <c r="N238" i="1" s="1"/>
  <c r="P238" i="1" s="1"/>
  <c r="N242" i="1"/>
  <c r="N245" i="1"/>
  <c r="N248" i="1"/>
  <c r="N246" i="1"/>
  <c r="N247" i="1"/>
  <c r="N253" i="1"/>
  <c r="N252" i="1"/>
  <c r="N259" i="1"/>
  <c r="N262" i="1"/>
  <c r="N265" i="1"/>
  <c r="N263" i="1"/>
  <c r="N269" i="1"/>
  <c r="N268" i="1"/>
  <c r="N271" i="1"/>
  <c r="N272" i="1"/>
  <c r="N277" i="1"/>
  <c r="N276" i="1"/>
  <c r="N275" i="1"/>
  <c r="N294" i="1"/>
  <c r="N295" i="1"/>
  <c r="N296" i="1"/>
  <c r="N297" i="1"/>
  <c r="N298" i="1"/>
  <c r="N307" i="1"/>
  <c r="N306" i="1"/>
  <c r="N309" i="1"/>
  <c r="N310" i="1"/>
  <c r="N343" i="1"/>
  <c r="P343" i="1" s="1"/>
  <c r="N373" i="1"/>
  <c r="N372" i="1"/>
  <c r="N374" i="1"/>
  <c r="N380" i="1"/>
  <c r="N378" i="1"/>
  <c r="N390" i="1"/>
  <c r="N389" i="1"/>
  <c r="N393" i="1"/>
  <c r="N391" i="1"/>
  <c r="N385" i="1"/>
  <c r="N392" i="1"/>
  <c r="N388" i="1"/>
  <c r="N387" i="1"/>
  <c r="N395" i="1"/>
  <c r="N394" i="1"/>
  <c r="N386" i="1"/>
  <c r="N401" i="1"/>
  <c r="N404" i="1"/>
  <c r="N398" i="1"/>
  <c r="N399" i="1"/>
  <c r="N402" i="1"/>
  <c r="N408" i="1"/>
  <c r="N407" i="1"/>
  <c r="N410" i="1"/>
  <c r="N409" i="1"/>
  <c r="N429" i="1"/>
  <c r="N430" i="1" s="1"/>
  <c r="P430" i="1" s="1"/>
  <c r="N432" i="1"/>
  <c r="N433" i="1"/>
  <c r="N437" i="1"/>
  <c r="N436" i="1"/>
  <c r="N438" i="1"/>
  <c r="N439" i="1"/>
  <c r="N443" i="1"/>
  <c r="N444" i="1"/>
  <c r="N455" i="1"/>
  <c r="N456" i="1"/>
  <c r="N454" i="1"/>
  <c r="N453" i="1"/>
  <c r="N457" i="1"/>
  <c r="N447" i="1"/>
  <c r="N459" i="1"/>
  <c r="N452" i="1"/>
  <c r="N449" i="1"/>
  <c r="N458" i="1"/>
  <c r="N450" i="1"/>
  <c r="N448" i="1"/>
  <c r="N451" i="1"/>
  <c r="N462" i="1"/>
  <c r="N463" i="1"/>
  <c r="N466" i="1"/>
  <c r="N470" i="1"/>
  <c r="N468" i="1"/>
  <c r="N469" i="1"/>
  <c r="N471" i="1"/>
  <c r="N476" i="1"/>
  <c r="N477" i="1"/>
  <c r="N475" i="1"/>
  <c r="N496" i="1"/>
  <c r="N498" i="1"/>
  <c r="N504" i="1"/>
  <c r="N506" i="1"/>
  <c r="N507" i="1"/>
  <c r="N505" i="1"/>
  <c r="N508" i="1"/>
  <c r="N501" i="1"/>
  <c r="N503" i="1"/>
  <c r="N511" i="1"/>
  <c r="N512" i="1"/>
  <c r="N513" i="1"/>
  <c r="N517" i="1"/>
  <c r="N524" i="1"/>
  <c r="N521" i="1"/>
  <c r="N516" i="1"/>
  <c r="N522" i="1"/>
  <c r="N518" i="1"/>
  <c r="N519" i="1"/>
  <c r="N520" i="1"/>
  <c r="N523" i="1"/>
  <c r="N527" i="1"/>
  <c r="N528" i="1" s="1"/>
  <c r="P528" i="1" s="1"/>
  <c r="N537" i="1"/>
  <c r="N531" i="1"/>
  <c r="N535" i="1"/>
  <c r="N530" i="1"/>
  <c r="N536" i="1"/>
  <c r="N533" i="1"/>
  <c r="N538" i="1"/>
  <c r="N534" i="1"/>
  <c r="N532" i="1"/>
  <c r="N543" i="1"/>
  <c r="N541" i="1"/>
  <c r="N544" i="1"/>
  <c r="N542" i="1"/>
  <c r="N547" i="1"/>
  <c r="N548" i="1"/>
  <c r="N550" i="1"/>
  <c r="N549" i="1"/>
  <c r="N560" i="1"/>
  <c r="N561" i="1"/>
  <c r="N562" i="1"/>
  <c r="N559" i="1"/>
  <c r="N558" i="1"/>
  <c r="N565" i="1"/>
  <c r="N566" i="1" s="1"/>
  <c r="P566" i="1" s="1"/>
  <c r="N570" i="1"/>
  <c r="N569" i="1"/>
  <c r="N571" i="1"/>
  <c r="N568" i="1"/>
  <c r="N580" i="1"/>
  <c r="N581" i="1"/>
  <c r="N582" i="1"/>
  <c r="N588" i="1"/>
  <c r="N587" i="1"/>
  <c r="N585" i="1"/>
  <c r="N586" i="1"/>
  <c r="N592" i="1"/>
  <c r="N591" i="1"/>
  <c r="N595" i="1"/>
  <c r="N593" i="1"/>
  <c r="N594" i="1"/>
  <c r="N605" i="1"/>
  <c r="N603" i="1"/>
  <c r="N606" i="1" s="1"/>
  <c r="P606" i="1" s="1"/>
  <c r="N613" i="1"/>
  <c r="N612" i="1"/>
  <c r="N614" i="1"/>
  <c r="N618" i="1"/>
  <c r="N619" i="1"/>
  <c r="N620" i="1"/>
  <c r="N621" i="1"/>
  <c r="N622" i="1"/>
  <c r="N623" i="1"/>
  <c r="N626" i="1"/>
  <c r="N627" i="1"/>
  <c r="N628" i="1"/>
  <c r="N629" i="1"/>
  <c r="N630" i="1"/>
  <c r="N54" i="1"/>
  <c r="N12" i="1"/>
  <c r="N13" i="1"/>
  <c r="N14" i="1"/>
  <c r="N15" i="1"/>
  <c r="N16" i="1"/>
  <c r="N434" i="1" l="1"/>
  <c r="P434" i="1" s="1"/>
  <c r="N86" i="1"/>
  <c r="P86" i="1" s="1"/>
  <c r="N210" i="1"/>
  <c r="P210" i="1" s="1"/>
  <c r="N631" i="1"/>
  <c r="P631" i="1" s="1"/>
  <c r="N572" i="1"/>
  <c r="P572" i="1" s="1"/>
  <c r="N499" i="1"/>
  <c r="P499" i="1" s="1"/>
  <c r="N131" i="1"/>
  <c r="P131" i="1" s="1"/>
  <c r="N479" i="1"/>
  <c r="P479" i="1" s="1"/>
  <c r="N615" i="1"/>
  <c r="P615" i="1" s="1"/>
  <c r="N473" i="1"/>
  <c r="P473" i="1" s="1"/>
  <c r="N596" i="1"/>
  <c r="P596" i="1" s="1"/>
  <c r="N405" i="1"/>
  <c r="P405" i="1" s="1"/>
  <c r="N545" i="1"/>
  <c r="P545" i="1" s="1"/>
  <c r="N441" i="1"/>
  <c r="P441" i="1" s="1"/>
  <c r="N563" i="1"/>
  <c r="P563" i="1" s="1"/>
  <c r="N509" i="1"/>
  <c r="P509" i="1" s="1"/>
  <c r="N255" i="1"/>
  <c r="P255" i="1" s="1"/>
  <c r="N445" i="1"/>
  <c r="P445" i="1" s="1"/>
  <c r="N514" i="1"/>
  <c r="P514" i="1" s="1"/>
  <c r="N624" i="1"/>
  <c r="P624" i="1" s="1"/>
  <c r="N589" i="1"/>
  <c r="P589" i="1" s="1"/>
  <c r="N460" i="1"/>
  <c r="P460" i="1" s="1"/>
  <c r="N551" i="1"/>
  <c r="P551" i="1" s="1"/>
  <c r="N178" i="1"/>
  <c r="P178" i="1" s="1"/>
  <c r="N142" i="1"/>
  <c r="P142" i="1" s="1"/>
  <c r="N109" i="1"/>
  <c r="P109" i="1" s="1"/>
  <c r="N464" i="1"/>
  <c r="P464" i="1" s="1"/>
  <c r="N214" i="1"/>
  <c r="P214" i="1" s="1"/>
  <c r="N525" i="1"/>
  <c r="P525" i="1" s="1"/>
  <c r="N583" i="1"/>
  <c r="P583" i="1" s="1"/>
  <c r="N539" i="1"/>
  <c r="P539" i="1" s="1"/>
  <c r="N411" i="1"/>
  <c r="P411" i="1" s="1"/>
  <c r="N65" i="1"/>
  <c r="P65" i="1" s="1"/>
  <c r="N311" i="1"/>
  <c r="P311" i="1" s="1"/>
  <c r="N70" i="1"/>
  <c r="P70" i="1" s="1"/>
  <c r="N200" i="1"/>
  <c r="P200" i="1" s="1"/>
  <c r="N126" i="1"/>
  <c r="P126" i="1" s="1"/>
  <c r="N172" i="1"/>
  <c r="P172" i="1" s="1"/>
  <c r="N159" i="1"/>
  <c r="P159" i="1" s="1"/>
  <c r="N78" i="1"/>
  <c r="P78" i="1" s="1"/>
  <c r="N227" i="1"/>
  <c r="P227" i="1" s="1"/>
  <c r="N102" i="1"/>
  <c r="P102" i="1" s="1"/>
  <c r="N396" i="1"/>
  <c r="P396" i="1" s="1"/>
  <c r="N266" i="1"/>
  <c r="P266" i="1" s="1"/>
  <c r="N152" i="1"/>
  <c r="P152" i="1" s="1"/>
  <c r="N278" i="1"/>
  <c r="P278" i="1" s="1"/>
  <c r="N219" i="1"/>
  <c r="P219" i="1" s="1"/>
  <c r="N50" i="1"/>
  <c r="P50" i="1" s="1"/>
  <c r="N260" i="1"/>
  <c r="P260" i="1" s="1"/>
  <c r="N136" i="1"/>
  <c r="P136" i="1" s="1"/>
  <c r="N273" i="1"/>
  <c r="P273" i="1" s="1"/>
  <c r="N243" i="1"/>
  <c r="P243" i="1" s="1"/>
  <c r="N192" i="1"/>
  <c r="P192" i="1" s="1"/>
  <c r="N59" i="1"/>
  <c r="P59" i="1" s="1"/>
  <c r="N166" i="1"/>
  <c r="P166" i="1" s="1"/>
  <c r="N375" i="1"/>
  <c r="P375" i="1" s="1"/>
  <c r="N299" i="1"/>
  <c r="P299" i="1" s="1"/>
  <c r="N120" i="1"/>
  <c r="P120" i="1" s="1"/>
  <c r="N95" i="1"/>
  <c r="P95" i="1" s="1"/>
  <c r="N183" i="1"/>
  <c r="N249" i="1"/>
  <c r="P249" i="1" s="1"/>
  <c r="N205" i="1"/>
  <c r="P205" i="1" s="1"/>
  <c r="N17" i="1"/>
  <c r="P17" i="1" s="1"/>
  <c r="N145" i="1"/>
  <c r="N146" i="1" s="1"/>
  <c r="P146" i="1" s="1"/>
  <c r="P655" i="1" l="1"/>
  <c r="N655" i="1"/>
</calcChain>
</file>

<file path=xl/sharedStrings.xml><?xml version="1.0" encoding="utf-8"?>
<sst xmlns="http://schemas.openxmlformats.org/spreadsheetml/2006/main" count="1093" uniqueCount="490">
  <si>
    <t>Style</t>
  </si>
  <si>
    <t>Color</t>
  </si>
  <si>
    <t>Description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</si>
  <si>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</si>
  <si>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</si>
  <si>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</si>
  <si>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</si>
  <si>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</si>
  <si>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</si>
  <si>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</si>
  <si>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</si>
  <si>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</si>
  <si>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Blue</t>
  </si>
  <si>
    <t>W-NOLAN LONG SLEEVE SHIRT</t>
  </si>
  <si>
    <t>black</t>
  </si>
  <si>
    <t>M-GRINNELL JACKET</t>
  </si>
  <si>
    <t>BLACK</t>
  </si>
  <si>
    <t>BAY BLUE</t>
  </si>
  <si>
    <t>RED</t>
  </si>
  <si>
    <t>FERN</t>
  </si>
  <si>
    <t>Marroon</t>
  </si>
  <si>
    <t>M-KINGSTON PANT</t>
  </si>
  <si>
    <t>Black</t>
  </si>
  <si>
    <t>M-RUTLAND KNIT PANTS</t>
  </si>
  <si>
    <t>Navy</t>
  </si>
  <si>
    <t>navy</t>
  </si>
  <si>
    <t>Black Smoke</t>
  </si>
  <si>
    <t>M-LAMONT RAIN PANT</t>
  </si>
  <si>
    <t>M-BARELA SHORT SLEEVE POLO</t>
  </si>
  <si>
    <t>Royal</t>
  </si>
  <si>
    <t>M-KEMBLE LONG SLEEVE MOCK</t>
  </si>
  <si>
    <t>New-Royal</t>
  </si>
  <si>
    <t>White</t>
  </si>
  <si>
    <t>Sport Red</t>
  </si>
  <si>
    <t>white</t>
  </si>
  <si>
    <t>M-MITICA SHORT SLEEVE POLO</t>
  </si>
  <si>
    <t>Olympic Blue</t>
  </si>
  <si>
    <t>dark green/white</t>
  </si>
  <si>
    <t>M-EDGE SS POLO</t>
  </si>
  <si>
    <t>Yellow</t>
  </si>
  <si>
    <t>Olympic blue</t>
  </si>
  <si>
    <t>Black/Smoke</t>
  </si>
  <si>
    <t>M-DONARD SOLID POLO</t>
  </si>
  <si>
    <t>M-BANHINE SHORT SLEEVE POLO</t>
  </si>
  <si>
    <t>T.Red</t>
  </si>
  <si>
    <t>Vintage Black/Smoke</t>
  </si>
  <si>
    <t>White/Glan</t>
  </si>
  <si>
    <t>Dark plum</t>
  </si>
  <si>
    <t>M-KORYAK SHORT SLEEVE POLO</t>
  </si>
  <si>
    <t>Saffron</t>
  </si>
  <si>
    <t>Plum</t>
  </si>
  <si>
    <t>SAFFRON</t>
  </si>
  <si>
    <t>M-SOLWAY SHORT SLEEVE POLO</t>
  </si>
  <si>
    <t>s/blue</t>
  </si>
  <si>
    <t>L/Grey</t>
  </si>
  <si>
    <t>Sky</t>
  </si>
  <si>
    <t>M-RALSTON LONG SLEEVE SHIRT</t>
  </si>
  <si>
    <t>blue</t>
  </si>
  <si>
    <t>Black smoke</t>
  </si>
  <si>
    <t>Solace Blue</t>
  </si>
  <si>
    <t>M-SANCHI SHORT SLEEVE SHIRT</t>
  </si>
  <si>
    <t>M-SANCHI SHORT SLEEVE SHIRTS</t>
  </si>
  <si>
    <t>M-GARNET LONG SLEEVE SHIRT</t>
  </si>
  <si>
    <t>Blue/Red</t>
  </si>
  <si>
    <t>M-HAYDEN LONG SLEEVE SHIRT</t>
  </si>
  <si>
    <t>CHINA BLUE</t>
  </si>
  <si>
    <t>GREY STORM/WH</t>
  </si>
  <si>
    <t>M/White</t>
  </si>
  <si>
    <t>blue/white</t>
  </si>
  <si>
    <t>M-TABERG LONG SLEEVE SHIRT</t>
  </si>
  <si>
    <t>tan</t>
  </si>
  <si>
    <t>pink</t>
  </si>
  <si>
    <t>M-CAPULIN LONG SLEEVE SHIRT</t>
  </si>
  <si>
    <t>Tan</t>
  </si>
  <si>
    <t>M-MATSON SS SHIRT</t>
  </si>
  <si>
    <t>Light Grey</t>
  </si>
  <si>
    <t>M-LOMA LONG SLEEVE SHIRT</t>
  </si>
  <si>
    <t>M-KEMAH LONG SLEEVE TECH TEE</t>
  </si>
  <si>
    <t>navy/steel grey</t>
  </si>
  <si>
    <t>black/team red</t>
  </si>
  <si>
    <t>M-DIAZ SS TECH TEE</t>
  </si>
  <si>
    <t>Cement</t>
  </si>
  <si>
    <t>M-NORTHSHORE BURNOUT SS TEE</t>
  </si>
  <si>
    <t>Bareln</t>
  </si>
  <si>
    <t>BLUE</t>
  </si>
  <si>
    <t>Green</t>
  </si>
  <si>
    <t>Silver</t>
  </si>
  <si>
    <t>M-FREEPORT V-neck sweater</t>
  </si>
  <si>
    <t>BLACK/TEAM RED</t>
  </si>
  <si>
    <t>M-IBERICO SOFTWHELL JACKET</t>
  </si>
  <si>
    <t>Navy T red</t>
  </si>
  <si>
    <t>Black Royale</t>
  </si>
  <si>
    <t>NAVY</t>
  </si>
  <si>
    <t>Y-NACO LIGHTWEIGHT PANT</t>
  </si>
  <si>
    <t>Y-RUTLAND KNIT PANTS</t>
  </si>
  <si>
    <t>plum</t>
  </si>
  <si>
    <t>Y-KEMBLE LONG SLEEVE MOCK</t>
  </si>
  <si>
    <t>SPORT RED</t>
  </si>
  <si>
    <t>WHITE</t>
  </si>
  <si>
    <t>Y-KEMAH LONG SLEEVE TECH TEE</t>
  </si>
  <si>
    <t>green</t>
  </si>
  <si>
    <t>Y-PIKES Sleevless tee</t>
  </si>
  <si>
    <t>Y-DIAZ SHORT SLEEVE TECH TEE</t>
  </si>
  <si>
    <t>Y-IBERICO SOFTSHELL JACKET</t>
  </si>
  <si>
    <t>Red/Blue</t>
  </si>
  <si>
    <t>Black/Red</t>
  </si>
  <si>
    <t>YOUTH 100% POLYESTER KNIT SOFTSHELL JACKET</t>
  </si>
  <si>
    <t>V/Red</t>
  </si>
  <si>
    <t>Vintage Red</t>
  </si>
  <si>
    <t>(W) GRINNELL Jacket</t>
  </si>
  <si>
    <t>Dark Plum</t>
  </si>
  <si>
    <t>vintage red</t>
  </si>
  <si>
    <t>blk/gun metal</t>
  </si>
  <si>
    <t>(W) CASNER jacket</t>
  </si>
  <si>
    <t>W-OKOTOKS Cargo pants</t>
  </si>
  <si>
    <t>(W) LAMONT Rain pant</t>
  </si>
  <si>
    <t>M-BARELA Short sleeve polo</t>
  </si>
  <si>
    <t>team red</t>
  </si>
  <si>
    <t>MUSHROOM</t>
  </si>
  <si>
    <t>Red</t>
  </si>
  <si>
    <t>Puma/Heat Charcaol</t>
  </si>
  <si>
    <t>forest green</t>
  </si>
  <si>
    <t>W-EDGE SS Polo</t>
  </si>
  <si>
    <t>W-DONARD Solid polo</t>
  </si>
  <si>
    <t>red/grey</t>
  </si>
  <si>
    <t>W-ALDER Bamboo SS polo</t>
  </si>
  <si>
    <t>&amp;TRADE GOLF TOP</t>
  </si>
  <si>
    <t>reflection</t>
  </si>
  <si>
    <t>WHITE M</t>
  </si>
  <si>
    <t>W- COTTON KNIT WESTLAKE POLO</t>
  </si>
  <si>
    <t>PINE GREEN</t>
  </si>
  <si>
    <t>New Royal</t>
  </si>
  <si>
    <t>Team Red</t>
  </si>
  <si>
    <t>dark plum</t>
  </si>
  <si>
    <t>olympic blue</t>
  </si>
  <si>
    <t>White/Blue</t>
  </si>
  <si>
    <t>R/Blue/Navy/Wh</t>
  </si>
  <si>
    <t>White/titan/BLK</t>
  </si>
  <si>
    <t>Navy/Blue/White</t>
  </si>
  <si>
    <t>(W) RALSTON Long sleeve shirt</t>
  </si>
  <si>
    <t>White/Navy</t>
  </si>
  <si>
    <t>White/Green/Stone</t>
  </si>
  <si>
    <t>STONE</t>
  </si>
  <si>
    <t>TAN</t>
  </si>
  <si>
    <t>vintage navy</t>
  </si>
  <si>
    <t>pink zircon</t>
  </si>
  <si>
    <t>NOLAN SHORT SLEEVE SHIRT, W</t>
  </si>
  <si>
    <t>PINK</t>
  </si>
  <si>
    <t>P. Zircon</t>
  </si>
  <si>
    <t>W-BARU LONG SLEEVE SHIRT</t>
  </si>
  <si>
    <t>frost blue</t>
  </si>
  <si>
    <t>metal</t>
  </si>
  <si>
    <t>merlot</t>
  </si>
  <si>
    <t>PORT</t>
  </si>
  <si>
    <t>Fresh</t>
  </si>
  <si>
    <t>W-LOMA LONG SLEEVE SHIRT</t>
  </si>
  <si>
    <t>Grey</t>
  </si>
  <si>
    <t>TEAM RED</t>
  </si>
  <si>
    <t>W-KEMAH LONG SLEEVE TECH TEE</t>
  </si>
  <si>
    <t>Black/Steel</t>
  </si>
  <si>
    <t>White/S.Grey</t>
  </si>
  <si>
    <t>Navy/S.Grey</t>
  </si>
  <si>
    <t>HEATHER GREY</t>
  </si>
  <si>
    <t>W-NARENTA Cardigan</t>
  </si>
  <si>
    <t>Cactus Green</t>
  </si>
  <si>
    <t>China Blue</t>
  </si>
  <si>
    <t>W-VARNA Full zip sweater</t>
  </si>
  <si>
    <t>heat charcoal</t>
  </si>
  <si>
    <t>W-IBERICO SOFTSHELL JACKET</t>
  </si>
  <si>
    <t>ASPEN BLUE</t>
  </si>
  <si>
    <t>W-ARUSHA INSULATED JACKET</t>
  </si>
  <si>
    <t>VINTAGE RED</t>
  </si>
  <si>
    <t>BAY BLUE/GUNMETAL</t>
  </si>
  <si>
    <t>OLYMPIC BLUE HEATHER</t>
  </si>
  <si>
    <t>CITRON GREEN</t>
  </si>
  <si>
    <t>METRO BLUE</t>
  </si>
  <si>
    <t>Heather Charcoal</t>
  </si>
  <si>
    <t>BLUE/BLACK</t>
  </si>
  <si>
    <t>NAUTICAL BLUE</t>
  </si>
  <si>
    <t>M-WESTLAKE SS POLO</t>
  </si>
  <si>
    <t>DARK PLUM</t>
  </si>
  <si>
    <t>PUMA HEATHER GREY S</t>
  </si>
  <si>
    <t>WHITE L</t>
  </si>
  <si>
    <t>M-BREWAR LONG SLEEVE SHIRT</t>
  </si>
  <si>
    <t>MATCHSTICK/WHITE</t>
  </si>
  <si>
    <t>LAVENDER /WHITE</t>
  </si>
  <si>
    <t>white/steel grey</t>
  </si>
  <si>
    <t>team red/ steel grey</t>
  </si>
  <si>
    <t>METROBLUE</t>
  </si>
  <si>
    <t>NAVY/GREY STORM</t>
  </si>
  <si>
    <t>TEAM RED /BLACK</t>
  </si>
  <si>
    <t>NEW ROYAL/BLACK</t>
  </si>
  <si>
    <t>BLACK/GREY STORM</t>
  </si>
  <si>
    <t>WHITE/TEAM RED O/S</t>
  </si>
  <si>
    <t>SENSIBLE BACK PACK</t>
  </si>
  <si>
    <t>ECLIPSED BLOCK CHINO CAP</t>
  </si>
  <si>
    <t>NAVY /WHITE</t>
  </si>
  <si>
    <t>Y-MESH LINED TRACK PANTS</t>
  </si>
  <si>
    <t>BLACK/STEEL GREY</t>
  </si>
  <si>
    <t>PUMA HEATHER GREY</t>
  </si>
  <si>
    <t>Y-ALTAI SS TRAINING TEE</t>
  </si>
  <si>
    <t>W-DIAZ SHORT SLEEVE TECH TEE</t>
  </si>
  <si>
    <t>NAVY/STEEL GREY</t>
  </si>
  <si>
    <t>WHITE/STEEL GREY</t>
  </si>
  <si>
    <t>TEAM RED/STEEL</t>
  </si>
  <si>
    <t>TEAM RED/BLACK</t>
  </si>
  <si>
    <t>DUNE</t>
  </si>
  <si>
    <t>W-DAWSON FULL ZIP JACKET</t>
  </si>
  <si>
    <t>OAK</t>
  </si>
  <si>
    <t>NAVY / GUN METAL</t>
  </si>
  <si>
    <t>FERN/GUN METAL</t>
  </si>
  <si>
    <t>BLACK/GUN METAL</t>
  </si>
  <si>
    <t>SANDSTOE/BLACK</t>
  </si>
  <si>
    <t>OLYMPIC BLUE</t>
  </si>
  <si>
    <t>W-JASPER HYBRID JACKET</t>
  </si>
  <si>
    <t>W-RUTLAND KNIT PANTS</t>
  </si>
  <si>
    <t>NEW ROYAL</t>
  </si>
  <si>
    <t>W-KORYAK SHORT SLEEVE POLO</t>
  </si>
  <si>
    <t>HEATHER CHARCOAL</t>
  </si>
  <si>
    <t>POLO</t>
  </si>
  <si>
    <t>W-PURCELL SHORT SLEEVE POLO</t>
  </si>
  <si>
    <t>YELLOW</t>
  </si>
  <si>
    <t>STEEL GREY</t>
  </si>
  <si>
    <t>W-KOMATI RECYCLED TECH TOP</t>
  </si>
  <si>
    <t>BERRY</t>
  </si>
  <si>
    <t>W-SYCAMORE LONG SLEEVE SHIRT</t>
  </si>
  <si>
    <t>W-RALSTON LONG SLEEVE SHIRT</t>
  </si>
  <si>
    <t>W-SANCHI SS SHIRT</t>
  </si>
  <si>
    <t>W-GARNET LONG SLEEVE SHIRT</t>
  </si>
  <si>
    <t>W-HAYDEN LONG SLEEVE SHIRT</t>
  </si>
  <si>
    <t>(W) TABERG Long sleeve shirt</t>
  </si>
  <si>
    <t>W-ALTAI SS TRAINING TEE PUMA</t>
  </si>
  <si>
    <t>CEMENT</t>
  </si>
  <si>
    <t>W-NORTHSHORE BURNOUT SS TEE</t>
  </si>
  <si>
    <t>W-YABELO HYBIRD SS POLO</t>
  </si>
  <si>
    <t>W-BASIN SOFTSHELL JACKETS</t>
  </si>
  <si>
    <t>W-MALTON INSULATED SOFTWHELL</t>
  </si>
  <si>
    <t>khaki 28</t>
  </si>
  <si>
    <t>KHAKI 28</t>
  </si>
  <si>
    <t>KHAKI 30</t>
  </si>
  <si>
    <t>KHAKI 36</t>
  </si>
  <si>
    <t>KHAKI 40</t>
  </si>
  <si>
    <t>KHAKI 44</t>
  </si>
  <si>
    <t>KHAKI 46</t>
  </si>
  <si>
    <t>NAVY 28</t>
  </si>
  <si>
    <t>NAVY 30</t>
  </si>
  <si>
    <t>NAVY 40</t>
  </si>
  <si>
    <t>NAVY 44</t>
  </si>
  <si>
    <t>NAVY 48</t>
  </si>
  <si>
    <t>NAVY 50</t>
  </si>
  <si>
    <t>BLACK 42</t>
  </si>
  <si>
    <t>BLACK 50</t>
  </si>
  <si>
    <t>BLACK 52</t>
  </si>
  <si>
    <t>17735T</t>
  </si>
  <si>
    <t>M-CAPULIN LS Shirt Tall</t>
  </si>
  <si>
    <t>17735t</t>
  </si>
  <si>
    <t>17737T</t>
  </si>
  <si>
    <t>M-MATSON SS Shirt tall</t>
  </si>
  <si>
    <t>17737t</t>
  </si>
  <si>
    <t>K-GARNER KNIT FULL ZIP HOODY</t>
  </si>
  <si>
    <t>KHAKI 24</t>
  </si>
  <si>
    <t>W-OKOTOKS CARGO PANTS</t>
  </si>
  <si>
    <t>KHAKI 26</t>
  </si>
  <si>
    <t>KHAKI 32</t>
  </si>
  <si>
    <t>KHAKI 34</t>
  </si>
  <si>
    <t>KHAKI 38</t>
  </si>
  <si>
    <t>KHAKI 42</t>
  </si>
  <si>
    <t>NAVY 24</t>
  </si>
  <si>
    <t>NAVY 26</t>
  </si>
  <si>
    <t>NAVY 32</t>
  </si>
  <si>
    <t>NAVY 34</t>
  </si>
  <si>
    <t>NAVY 36</t>
  </si>
  <si>
    <t>BLACK 28</t>
  </si>
  <si>
    <t>BLACK 40</t>
  </si>
  <si>
    <t>W-KINGSTON PANTS</t>
  </si>
  <si>
    <t xml:space="preserve"> </t>
  </si>
  <si>
    <t>TOTAL</t>
  </si>
  <si>
    <t>M-NYOS SS POLO</t>
  </si>
  <si>
    <t>White/Glacier pink</t>
  </si>
  <si>
    <t>CHINA BLUE/WHITE</t>
  </si>
  <si>
    <t>Black/WHITE</t>
  </si>
  <si>
    <t>white/grey storm</t>
  </si>
  <si>
    <t>(M) PIERCE LONG SLEEVE SHIRT</t>
  </si>
  <si>
    <t>LONG SLEEVE SHIRT</t>
  </si>
  <si>
    <t>M-LONG SLEEVE SHIRT</t>
  </si>
  <si>
    <t>BLACK/STEEL</t>
  </si>
  <si>
    <t>M-YABELO Hybrid SS polo-GOLF SHIRT</t>
  </si>
  <si>
    <t>SWEATER</t>
  </si>
  <si>
    <t>BASEBALL CAPS</t>
  </si>
  <si>
    <t>navy/steel GREY</t>
  </si>
  <si>
    <t>WHITE/steel GREY</t>
  </si>
  <si>
    <t>W-GMERU JACKET</t>
  </si>
  <si>
    <t>NAVY 38</t>
  </si>
  <si>
    <t>black 30</t>
  </si>
  <si>
    <t>BLACK 32</t>
  </si>
  <si>
    <t>BLACK 24</t>
  </si>
  <si>
    <t>khaki 32</t>
  </si>
  <si>
    <t>green 36</t>
  </si>
  <si>
    <t>BLACK 26</t>
  </si>
  <si>
    <t>BLACK 30</t>
  </si>
  <si>
    <t>BLACK 38</t>
  </si>
  <si>
    <t>BLACK-K4</t>
  </si>
  <si>
    <t>BLACK-K6</t>
  </si>
  <si>
    <t>GREY-K6</t>
  </si>
  <si>
    <t>White-K4</t>
  </si>
  <si>
    <t>BLACK-K5</t>
  </si>
  <si>
    <t>Charcoal-K6</t>
  </si>
  <si>
    <t>PERISCOPE-K6</t>
  </si>
  <si>
    <t>NAVY HEATHER</t>
  </si>
  <si>
    <t>PACIFIC BLUE</t>
  </si>
  <si>
    <t>GOLF TOP</t>
  </si>
  <si>
    <t>SANDSTONE</t>
  </si>
  <si>
    <t>DARK CITRON GREEN</t>
  </si>
  <si>
    <t>W-BREWAR LONG SLEEVE SHIRT-70/30</t>
  </si>
  <si>
    <t>COLOR 590 (PLUM?)</t>
  </si>
  <si>
    <t>SOLACE BLUE</t>
  </si>
  <si>
    <t>VINTAGE NAVY</t>
  </si>
  <si>
    <t>WHITE/GREY/STORM</t>
  </si>
  <si>
    <t>CARDIGAN</t>
  </si>
  <si>
    <t>Navy/white</t>
  </si>
  <si>
    <t>black/white</t>
  </si>
  <si>
    <t>new royal</t>
  </si>
  <si>
    <t>M-JACKET</t>
  </si>
  <si>
    <t>TANGERINE</t>
  </si>
  <si>
    <t>(M) SAVOIE JACKET</t>
  </si>
  <si>
    <t>W-JACKET</t>
  </si>
  <si>
    <t>(W) QUINN SHORT SLEEVE POLO</t>
  </si>
  <si>
    <t>M-DIR AN S S 1/4 zip WIND JACKET</t>
  </si>
  <si>
    <t>M-DAWSON FULL ZIP JACKET</t>
  </si>
  <si>
    <t>M-SS POLO</t>
  </si>
  <si>
    <t>W-BANHINE SHORT SLEEVE POLO</t>
  </si>
  <si>
    <t>SKY</t>
  </si>
  <si>
    <t>MATCHSTICK</t>
  </si>
  <si>
    <t>LAVENDAR</t>
  </si>
  <si>
    <t>GREY STORM</t>
  </si>
  <si>
    <t>W-LONG SLEEVE SHIRT</t>
  </si>
  <si>
    <t>White-K6</t>
  </si>
  <si>
    <t>GREY-K4</t>
  </si>
  <si>
    <t>OLYMPIC BLUE-K4</t>
  </si>
  <si>
    <t>OLYMPIC BLUE-K6</t>
  </si>
  <si>
    <t>METRO BLUE/VINT NAVY</t>
  </si>
  <si>
    <t>W-SHORT SLEEVE SHIRT</t>
  </si>
  <si>
    <t>M-LONG SLEEVE TECH TEE</t>
  </si>
  <si>
    <t>Y-PANTS</t>
  </si>
  <si>
    <t>W-MATSON SHORT SLEEVE SHIRT</t>
  </si>
  <si>
    <t>Total</t>
  </si>
  <si>
    <t>Total Retail $</t>
  </si>
  <si>
    <t>GOLF SHIRTS</t>
  </si>
  <si>
    <t>MIX COLORS</t>
  </si>
  <si>
    <t>SIZES MIXED</t>
  </si>
  <si>
    <t>PANTS CARGO</t>
  </si>
  <si>
    <t>Mix</t>
  </si>
  <si>
    <t>TSHIRTS</t>
  </si>
  <si>
    <t>GREY</t>
  </si>
  <si>
    <t>BLACK/BEIG</t>
  </si>
  <si>
    <t>JACKETS</t>
  </si>
  <si>
    <t>SWEATERS</t>
  </si>
  <si>
    <t>SHIRTS</t>
  </si>
  <si>
    <t>CARGO/SPORTS PANTS</t>
  </si>
  <si>
    <t>*conservative estimate</t>
  </si>
  <si>
    <t xml:space="preserve">Retail Price
</t>
  </si>
  <si>
    <t>pallets</t>
  </si>
  <si>
    <t>1,3,4,10,12,20,27</t>
  </si>
  <si>
    <t>1,3,4,12,14,</t>
  </si>
  <si>
    <t>3,4,5,12,14,20</t>
  </si>
  <si>
    <t>23,53,79,80</t>
  </si>
  <si>
    <t>23,36,47,50,53,63,79</t>
  </si>
  <si>
    <t>10,36,41,45,63,</t>
  </si>
  <si>
    <t>69,72,79</t>
  </si>
  <si>
    <t>43,51,75,77</t>
  </si>
  <si>
    <t>17,49,63,72,80</t>
  </si>
  <si>
    <t>39,42,43</t>
  </si>
  <si>
    <t>43,76</t>
  </si>
  <si>
    <t>10,61</t>
  </si>
  <si>
    <t>47,48,51,53,71</t>
  </si>
  <si>
    <t>3,28,41,45,47,48</t>
  </si>
  <si>
    <t>7,44</t>
  </si>
  <si>
    <t>2,8,22,28,31,38,</t>
  </si>
  <si>
    <t>45,47,48,49,73,75</t>
  </si>
  <si>
    <t>10,18,22,28,51</t>
  </si>
  <si>
    <t>61,63,70,75,77</t>
  </si>
  <si>
    <t>7,21,41,51,53,70</t>
  </si>
  <si>
    <t>10,12,61</t>
  </si>
  <si>
    <t>4,41,44,47,50</t>
  </si>
  <si>
    <t>1,9,11,13,15,17,19</t>
  </si>
  <si>
    <t>23,24,25,27,29,30,</t>
  </si>
  <si>
    <t>31,34,36,37,41,44,</t>
  </si>
  <si>
    <t>48,49,50,51,52,53,</t>
  </si>
  <si>
    <t>60,72,73,77,79</t>
  </si>
  <si>
    <t>1,9,10,11,13,15,16,</t>
  </si>
  <si>
    <t>17,24,25,26,27,29,</t>
  </si>
  <si>
    <t>31,32,34,36,40,41</t>
  </si>
  <si>
    <t>50,53,60,63,72,79</t>
  </si>
  <si>
    <t>1,10,11,13,16,24,</t>
  </si>
  <si>
    <t>25,29,32,36,50,52,</t>
  </si>
  <si>
    <t>53,60,73,79</t>
  </si>
  <si>
    <t>15,23,36,37,44,</t>
  </si>
  <si>
    <t>52,63,79</t>
  </si>
  <si>
    <t>17,27,31,37,52,60,79</t>
  </si>
  <si>
    <t>8,25,51,72,74,79</t>
  </si>
  <si>
    <t>14,43,44,51</t>
  </si>
  <si>
    <t>7,11,17,19,23,</t>
  </si>
  <si>
    <t>41,50,63,72</t>
  </si>
  <si>
    <t>11,16,17,24,25,63,79</t>
  </si>
  <si>
    <t>10,34</t>
  </si>
  <si>
    <t>52,56,57,58,62</t>
  </si>
  <si>
    <t>62,63,75</t>
  </si>
  <si>
    <t>49,54,56,58,63,64</t>
  </si>
  <si>
    <t>73,75,76,77,78,80</t>
  </si>
  <si>
    <t>55,62,</t>
  </si>
  <si>
    <t>2,6,18,33,55,56,</t>
  </si>
  <si>
    <t>72,73</t>
  </si>
  <si>
    <t>5,6,52,54,55,56,58</t>
  </si>
  <si>
    <t>62,72,74,75,76,77</t>
  </si>
  <si>
    <t>10,62</t>
  </si>
  <si>
    <t>10,18,26,33,49,53,</t>
  </si>
  <si>
    <t>55,61,62,64,69,70</t>
  </si>
  <si>
    <t>6,8,10,53,54,61,</t>
  </si>
  <si>
    <t>62,64,74,77</t>
  </si>
  <si>
    <t>5,6,10,54,58,61,</t>
  </si>
  <si>
    <t>75,77,80</t>
  </si>
  <si>
    <t>5,6,10,,54,58,61,</t>
  </si>
  <si>
    <t>62,64,69,77,78</t>
  </si>
  <si>
    <t>62,80</t>
  </si>
  <si>
    <t>6,52,54,55,56,58,</t>
  </si>
  <si>
    <t>57,62</t>
  </si>
  <si>
    <t>3,4,12,20,47,54,</t>
  </si>
  <si>
    <t>55,57,64,79</t>
  </si>
  <si>
    <t>3,10,12,20,31,44,54</t>
  </si>
  <si>
    <t>55,61,62,64,70</t>
  </si>
  <si>
    <t>31,40,43,44,47,54,</t>
  </si>
  <si>
    <t>55,57,58,61,69,73</t>
  </si>
  <si>
    <t>20,44,47,50,54,</t>
  </si>
  <si>
    <t>57,70,73</t>
  </si>
  <si>
    <t>44,47,48,50,51,</t>
  </si>
  <si>
    <t>55,56,71,73</t>
  </si>
  <si>
    <t>20,27.36,46,</t>
  </si>
  <si>
    <t>55,56,71</t>
  </si>
  <si>
    <t>33,57,58,62,63,73</t>
  </si>
  <si>
    <t>33,47,50,56,57,</t>
  </si>
  <si>
    <t>58,62,64,78</t>
  </si>
  <si>
    <t>8,72,73,77</t>
  </si>
  <si>
    <t>5,6,55,56</t>
  </si>
  <si>
    <t>69,80</t>
  </si>
  <si>
    <t>56,57</t>
  </si>
  <si>
    <t>54,55,57,64,70,</t>
  </si>
  <si>
    <t>73,77</t>
  </si>
  <si>
    <t>69,74,77</t>
  </si>
  <si>
    <t>30,54,64,75</t>
  </si>
  <si>
    <t>58,62,71,78</t>
  </si>
  <si>
    <t>56,59,71</t>
  </si>
  <si>
    <t>18,26,33,42,43,54,</t>
  </si>
  <si>
    <t>55,57,62,64,70,</t>
  </si>
  <si>
    <t>71,77,78</t>
  </si>
  <si>
    <t>6,43,55,56,57,</t>
  </si>
  <si>
    <t>75,76,78</t>
  </si>
  <si>
    <t>56,64,78</t>
  </si>
  <si>
    <t>6,26,43,55,56,</t>
  </si>
  <si>
    <t>75,78</t>
  </si>
  <si>
    <t>7,26,42,46,47,54,</t>
  </si>
  <si>
    <t>55,56,57,58,62,63,</t>
  </si>
  <si>
    <t>64,69,71,72,74,75,77</t>
  </si>
  <si>
    <t>7,10,44,55,57,58,</t>
  </si>
  <si>
    <t>61,62,69,70,71,72,78</t>
  </si>
  <si>
    <t>58,71,72</t>
  </si>
  <si>
    <t>54,57,62,69,75,78</t>
  </si>
  <si>
    <t>10,28,49,54,55,58,</t>
  </si>
  <si>
    <t>61,62,69,72,74,77</t>
  </si>
  <si>
    <t>2,53,62</t>
  </si>
  <si>
    <t>2,18,38,45,51,59,78</t>
  </si>
  <si>
    <t>30,49,51,56,76,77</t>
  </si>
  <si>
    <t>2,49,55,59</t>
  </si>
  <si>
    <t>10,28,54,55,58,61,</t>
  </si>
  <si>
    <t>62,64,77,80</t>
  </si>
  <si>
    <t>49,51,53,54,55,57,</t>
  </si>
  <si>
    <t>58,62,63,64,70,72,</t>
  </si>
  <si>
    <t>73,74,77,78</t>
  </si>
  <si>
    <t>5,8,54,56,57,58,</t>
  </si>
  <si>
    <t>62,64,69,74</t>
  </si>
  <si>
    <t>3,14,44,54,73</t>
  </si>
  <si>
    <t>52,58,62,64</t>
  </si>
  <si>
    <t>62,63,64,72</t>
  </si>
  <si>
    <t>56,57,58,59,71,78</t>
  </si>
  <si>
    <t>54,62,71,73</t>
  </si>
  <si>
    <t>55,56</t>
  </si>
  <si>
    <t>58,62,64,73</t>
  </si>
  <si>
    <t>56,59</t>
  </si>
  <si>
    <t>54,57</t>
  </si>
  <si>
    <t xml:space="preserve">                                                                                                                                                                                                                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</si>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</sst>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3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quotePrefix="1" applyFont="1" applyFill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designsolutions.com/cataloguegolfshirts.html" TargetMode="External"/><Relationship Id="rId18" Type="http://schemas.openxmlformats.org/officeDocument/2006/relationships/image" Target="../media/image10.png"/><Relationship Id="rId26" Type="http://schemas.openxmlformats.org/officeDocument/2006/relationships/hyperlink" Target="https://www.trimarksportswear.com/product/17737t/m-matson-ssleeve-shirt-tall.html" TargetMode="External"/><Relationship Id="rId39" Type="http://schemas.openxmlformats.org/officeDocument/2006/relationships/image" Target="../media/image21.png"/><Relationship Id="rId21" Type="http://schemas.openxmlformats.org/officeDocument/2006/relationships/hyperlink" Target="https://www.trimarksportswear.com/product/17655/m-taberg-ls-shirt.html" TargetMode="External"/><Relationship Id="rId34" Type="http://schemas.openxmlformats.org/officeDocument/2006/relationships/hyperlink" Target="http://www.qcustomclothing.com/-m-diaz-short-sleeve-tech-tee/1142529/p" TargetMode="External"/><Relationship Id="rId42" Type="http://schemas.openxmlformats.org/officeDocument/2006/relationships/hyperlink" Target="https://naijagifts.com/product/m-kemble-long-sleeve-mock/" TargetMode="External"/><Relationship Id="rId47" Type="http://schemas.openxmlformats.org/officeDocument/2006/relationships/image" Target="../media/image25.jpeg"/><Relationship Id="rId50" Type="http://schemas.openxmlformats.org/officeDocument/2006/relationships/image" Target="../media/image27.png"/><Relationship Id="rId55" Type="http://schemas.openxmlformats.org/officeDocument/2006/relationships/hyperlink" Target="http://test.trimarkgear.com/english/details_4/w-basin-softshell-jacket_340/" TargetMode="External"/><Relationship Id="rId63" Type="http://schemas.openxmlformats.org/officeDocument/2006/relationships/image" Target="../media/image34.jpeg"/><Relationship Id="rId7" Type="http://schemas.openxmlformats.org/officeDocument/2006/relationships/hyperlink" Target="https://www.trimarksportswear.com/product/13398/m-rutland-knit-track-pant.html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9.png"/><Relationship Id="rId20" Type="http://schemas.openxmlformats.org/officeDocument/2006/relationships/image" Target="../media/image11.png"/><Relationship Id="rId29" Type="http://schemas.openxmlformats.org/officeDocument/2006/relationships/image" Target="../media/image16.png"/><Relationship Id="rId41" Type="http://schemas.openxmlformats.org/officeDocument/2006/relationships/image" Target="../media/image22.png"/><Relationship Id="rId54" Type="http://schemas.openxmlformats.org/officeDocument/2006/relationships/image" Target="../media/image29.png"/><Relationship Id="rId62" Type="http://schemas.openxmlformats.org/officeDocument/2006/relationships/hyperlink" Target="https://www.trimarksportswear.com/product/98731/w-garner-knit-full-zip-hoody.html" TargetMode="External"/><Relationship Id="rId1" Type="http://schemas.openxmlformats.org/officeDocument/2006/relationships/hyperlink" Target="http://www.trimarksportswear.com/cgi-bin/download.pl?file=/trimarknew/product/pdf/ENG-12929-GRINNELL.pdf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jpeg"/><Relationship Id="rId24" Type="http://schemas.openxmlformats.org/officeDocument/2006/relationships/image" Target="../media/image13.png"/><Relationship Id="rId32" Type="http://schemas.openxmlformats.org/officeDocument/2006/relationships/hyperlink" Target="https://www.trimarksportswear.com/product/97881/w-altai-ss-training-tee.html" TargetMode="External"/><Relationship Id="rId37" Type="http://schemas.openxmlformats.org/officeDocument/2006/relationships/image" Target="../media/image20.png"/><Relationship Id="rId40" Type="http://schemas.openxmlformats.org/officeDocument/2006/relationships/hyperlink" Target="http://test.trimarkgear.com/english/details_4/m-iberico-softshell-jacket_165/" TargetMode="External"/><Relationship Id="rId45" Type="http://schemas.openxmlformats.org/officeDocument/2006/relationships/image" Target="../media/image24.jpeg"/><Relationship Id="rId53" Type="http://schemas.openxmlformats.org/officeDocument/2006/relationships/hyperlink" Target="https://www.trimarksportswear.com/product/17899/m-yabelo-hybrid-ss-polo" TargetMode="External"/><Relationship Id="rId58" Type="http://schemas.openxmlformats.org/officeDocument/2006/relationships/hyperlink" Target="https://www.vividpromotions.com.au/clothing-outerwear/fashion-jackets/arusha-insulated-jacket-mens-p-31422-1228_1231.html" TargetMode="External"/><Relationship Id="rId5" Type="http://schemas.openxmlformats.org/officeDocument/2006/relationships/hyperlink" Target="https://www.trimarksportswear.com/product/13104/m-kingston-pant.html" TargetMode="External"/><Relationship Id="rId15" Type="http://schemas.openxmlformats.org/officeDocument/2006/relationships/hyperlink" Target="https://www.trimarksportswear.com/product/96606/w-westlake-ss-polo.html" TargetMode="External"/><Relationship Id="rId23" Type="http://schemas.openxmlformats.org/officeDocument/2006/relationships/hyperlink" Target="https://myjosk.com/products/landmar-nolan-mens-short-sleeve-shirt" TargetMode="External"/><Relationship Id="rId28" Type="http://schemas.openxmlformats.org/officeDocument/2006/relationships/hyperlink" Target="https://www.trimarksportswear.com/product/97741/w-loma-ls-shirt.html" TargetMode="External"/><Relationship Id="rId36" Type="http://schemas.openxmlformats.org/officeDocument/2006/relationships/hyperlink" Target="https://www.trimarksportswear.com/product/98604/womens-narenta-cardigan.html" TargetMode="External"/><Relationship Id="rId49" Type="http://schemas.openxmlformats.org/officeDocument/2006/relationships/hyperlink" Target="https://www.trimarksportswear.com/product/17652/m-sanchi-ss-shirt.html" TargetMode="External"/><Relationship Id="rId57" Type="http://schemas.openxmlformats.org/officeDocument/2006/relationships/image" Target="../media/image31.png"/><Relationship Id="rId61" Type="http://schemas.openxmlformats.org/officeDocument/2006/relationships/image" Target="../media/image33.jpeg"/><Relationship Id="rId10" Type="http://schemas.openxmlformats.org/officeDocument/2006/relationships/hyperlink" Target="https://www.trimarksportswear.com/product/16218/m-edge-ss-polo.html" TargetMode="External"/><Relationship Id="rId19" Type="http://schemas.openxmlformats.org/officeDocument/2006/relationships/hyperlink" Target="https://www.trimarksportswear.com/product/17651/m-ralston-ls-shirt.html" TargetMode="External"/><Relationship Id="rId31" Type="http://schemas.openxmlformats.org/officeDocument/2006/relationships/image" Target="../media/image17.png"/><Relationship Id="rId44" Type="http://schemas.openxmlformats.org/officeDocument/2006/relationships/hyperlink" Target="https://www.trimarksportswear.com/product/16505/m-solway-ss-polo.html" TargetMode="External"/><Relationship Id="rId52" Type="http://schemas.openxmlformats.org/officeDocument/2006/relationships/image" Target="../media/image28.png"/><Relationship Id="rId60" Type="http://schemas.openxmlformats.org/officeDocument/2006/relationships/hyperlink" Target="https://www.trimarksportswear.com/product/17735t/m-capulin-long-sleeve-shirt.html" TargetMode="External"/><Relationship Id="rId65" Type="http://schemas.openxmlformats.org/officeDocument/2006/relationships/image" Target="../media/image35.jpeg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image" Target="../media/image8.png"/><Relationship Id="rId22" Type="http://schemas.openxmlformats.org/officeDocument/2006/relationships/image" Target="../media/image12.png"/><Relationship Id="rId27" Type="http://schemas.openxmlformats.org/officeDocument/2006/relationships/image" Target="../media/image15.png"/><Relationship Id="rId30" Type="http://schemas.openxmlformats.org/officeDocument/2006/relationships/hyperlink" Target="https://www.trimarksportswear.com/product/17832/m-kemah-ls-tech-tee.html" TargetMode="External"/><Relationship Id="rId35" Type="http://schemas.openxmlformats.org/officeDocument/2006/relationships/image" Target="../media/image19.png"/><Relationship Id="rId43" Type="http://schemas.openxmlformats.org/officeDocument/2006/relationships/image" Target="../media/image23.png"/><Relationship Id="rId48" Type="http://schemas.openxmlformats.org/officeDocument/2006/relationships/image" Target="../media/image26.jpeg"/><Relationship Id="rId56" Type="http://schemas.openxmlformats.org/officeDocument/2006/relationships/image" Target="../media/image30.png"/><Relationship Id="rId64" Type="http://schemas.openxmlformats.org/officeDocument/2006/relationships/hyperlink" Target="https://www.promotionsinnov.com/en/product/w-banhine-short-sleeve-polo/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www.trimarksportswear.com/product/17653/m-garnet-ls-shirt.html" TargetMode="External"/><Relationship Id="rId3" Type="http://schemas.openxmlformats.org/officeDocument/2006/relationships/hyperlink" Target="https://www.goimprints.com/product/okotoks-cargo-pants-5075905" TargetMode="External"/><Relationship Id="rId12" Type="http://schemas.openxmlformats.org/officeDocument/2006/relationships/image" Target="../media/image7.jpeg"/><Relationship Id="rId17" Type="http://schemas.openxmlformats.org/officeDocument/2006/relationships/hyperlink" Target="https://specialtytrophies.ca/psp/store/item_view.php?id=48&amp;item=ladies-brewar-checked-shirt" TargetMode="External"/><Relationship Id="rId25" Type="http://schemas.openxmlformats.org/officeDocument/2006/relationships/image" Target="../media/image14.png"/><Relationship Id="rId33" Type="http://schemas.openxmlformats.org/officeDocument/2006/relationships/image" Target="../media/image18.jpeg"/><Relationship Id="rId38" Type="http://schemas.openxmlformats.org/officeDocument/2006/relationships/hyperlink" Target="https://www.trimarksportswear.com/product/18605/mens-varna-full-zip-sweater.html" TargetMode="External"/><Relationship Id="rId46" Type="http://schemas.openxmlformats.org/officeDocument/2006/relationships/hyperlink" Target="http://trimarkgear.com/english/details_4/koryak-womens-short-sleeve-polo-shirt-imprinted_248/" TargetMode="External"/><Relationship Id="rId59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12</xdr:row>
      <xdr:rowOff>0</xdr:rowOff>
    </xdr:from>
    <xdr:ext cx="304800" cy="314325"/>
    <xdr:sp macro="" textlink="">
      <xdr:nvSpPr>
        <xdr:cNvPr id="2" name="AutoShape 3" descr="Image result for trimark RUTLAMD PANT">
          <a:extLst>
            <a:ext uri="{FF2B5EF4-FFF2-40B4-BE49-F238E27FC236}">
              <a16:creationId xmlns:a16="http://schemas.microsoft.com/office/drawing/2014/main" xmlns="" id="{768C6AD4-C5E4-4A2C-978B-845450C59482}"/>
            </a:ext>
          </a:extLst>
        </xdr:cNvPr>
        <xdr:cNvSpPr>
          <a:spLocks noChangeAspect="1" noChangeArrowheads="1"/>
        </xdr:cNvSpPr>
      </xdr:nvSpPr>
      <xdr:spPr bwMode="auto">
        <a:xfrm>
          <a:off x="12115800" y="904875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16</xdr:col>
      <xdr:colOff>494890</xdr:colOff>
      <xdr:row>10</xdr:row>
      <xdr:rowOff>95251</xdr:rowOff>
    </xdr:from>
    <xdr:to>
      <xdr:col>19</xdr:col>
      <xdr:colOff>22860</xdr:colOff>
      <xdr:row>18</xdr:row>
      <xdr:rowOff>91178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B35EA7C-1C03-43F5-A41F-7AAB58BB1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29815" y="2095501"/>
          <a:ext cx="2105435" cy="1350382"/>
        </a:xfrm>
        <a:prstGeom prst="rect">
          <a:avLst/>
        </a:prstGeom>
      </xdr:spPr>
    </xdr:pic>
    <xdr:clientData/>
  </xdr:twoCellAnchor>
  <xdr:twoCellAnchor editAs="oneCell">
    <xdr:from>
      <xdr:col>17</xdr:col>
      <xdr:colOff>74971</xdr:colOff>
      <xdr:row>304</xdr:row>
      <xdr:rowOff>57150</xdr:rowOff>
    </xdr:from>
    <xdr:to>
      <xdr:col>20</xdr:col>
      <xdr:colOff>398145</xdr:colOff>
      <xdr:row>312</xdr:row>
      <xdr:rowOff>78040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B9510D1-E50D-40D4-BAD2-1D472040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0921" y="60836175"/>
          <a:ext cx="2144354" cy="1375345"/>
        </a:xfrm>
        <a:prstGeom prst="rect">
          <a:avLst/>
        </a:prstGeom>
      </xdr:spPr>
    </xdr:pic>
    <xdr:clientData/>
  </xdr:twoCellAnchor>
  <xdr:twoCellAnchor editAs="oneCell">
    <xdr:from>
      <xdr:col>16</xdr:col>
      <xdr:colOff>495300</xdr:colOff>
      <xdr:row>319</xdr:row>
      <xdr:rowOff>190500</xdr:rowOff>
    </xdr:from>
    <xdr:to>
      <xdr:col>20</xdr:col>
      <xdr:colOff>441084</xdr:colOff>
      <xdr:row>331</xdr:row>
      <xdr:rowOff>46660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BAB9A35E-49F6-43B5-ADB9-3C38745E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63960375"/>
          <a:ext cx="3132849" cy="1909750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346</xdr:row>
      <xdr:rowOff>142875</xdr:rowOff>
    </xdr:from>
    <xdr:to>
      <xdr:col>22</xdr:col>
      <xdr:colOff>150700</xdr:colOff>
      <xdr:row>356</xdr:row>
      <xdr:rowOff>51547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B34F8918-5502-401A-8061-4103BA51F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54075" y="69303900"/>
          <a:ext cx="2952955" cy="1600312"/>
        </a:xfrm>
        <a:prstGeom prst="rect">
          <a:avLst/>
        </a:prstGeom>
      </xdr:spPr>
    </xdr:pic>
    <xdr:clientData/>
  </xdr:twoCellAnchor>
  <xdr:twoCellAnchor editAs="oneCell">
    <xdr:from>
      <xdr:col>16</xdr:col>
      <xdr:colOff>525699</xdr:colOff>
      <xdr:row>25</xdr:row>
      <xdr:rowOff>47624</xdr:rowOff>
    </xdr:from>
    <xdr:to>
      <xdr:col>19</xdr:col>
      <xdr:colOff>423250</xdr:colOff>
      <xdr:row>33</xdr:row>
      <xdr:rowOff>38100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A69E7682-B50E-45D9-8718-00B12C15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00479" y="4909184"/>
          <a:ext cx="2495971" cy="1331596"/>
        </a:xfrm>
        <a:prstGeom prst="rect">
          <a:avLst/>
        </a:prstGeom>
      </xdr:spPr>
    </xdr:pic>
    <xdr:clientData/>
  </xdr:twoCellAnchor>
  <xdr:twoCellAnchor editAs="oneCell">
    <xdr:from>
      <xdr:col>17</xdr:col>
      <xdr:colOff>74492</xdr:colOff>
      <xdr:row>44</xdr:row>
      <xdr:rowOff>28574</xdr:rowOff>
    </xdr:from>
    <xdr:to>
      <xdr:col>21</xdr:col>
      <xdr:colOff>407670</xdr:colOff>
      <xdr:row>52</xdr:row>
      <xdr:rowOff>15085</xdr:rowOff>
    </xdr:to>
    <xdr:pic>
      <xdr:nvPicPr>
        <xdr:cNvPr id="8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E91F206D-D60D-4DDB-9295-A611083DE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90442" y="8829674"/>
          <a:ext cx="2763958" cy="1339061"/>
        </a:xfrm>
        <a:prstGeom prst="rect">
          <a:avLst/>
        </a:prstGeom>
      </xdr:spPr>
    </xdr:pic>
    <xdr:clientData/>
  </xdr:twoCellAnchor>
  <xdr:twoCellAnchor editAs="oneCell">
    <xdr:from>
      <xdr:col>16</xdr:col>
      <xdr:colOff>266456</xdr:colOff>
      <xdr:row>238</xdr:row>
      <xdr:rowOff>47625</xdr:rowOff>
    </xdr:from>
    <xdr:to>
      <xdr:col>19</xdr:col>
      <xdr:colOff>137160</xdr:colOff>
      <xdr:row>245</xdr:row>
      <xdr:rowOff>36085</xdr:rowOff>
    </xdr:to>
    <xdr:pic>
      <xdr:nvPicPr>
        <xdr:cNvPr id="9" name="Pictur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BE3D762D-7DD5-49F1-8874-6FD431131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001381" y="47625000"/>
          <a:ext cx="2448169" cy="1186070"/>
        </a:xfrm>
        <a:prstGeom prst="rect">
          <a:avLst/>
        </a:prstGeom>
      </xdr:spPr>
    </xdr:pic>
    <xdr:clientData/>
  </xdr:twoCellAnchor>
  <xdr:twoCellAnchor editAs="oneCell">
    <xdr:from>
      <xdr:col>16</xdr:col>
      <xdr:colOff>186431</xdr:colOff>
      <xdr:row>384</xdr:row>
      <xdr:rowOff>104775</xdr:rowOff>
    </xdr:from>
    <xdr:to>
      <xdr:col>18</xdr:col>
      <xdr:colOff>384810</xdr:colOff>
      <xdr:row>394</xdr:row>
      <xdr:rowOff>34133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E45DBA5-2479-4E87-A5BE-F0A40AECC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921356" y="76876275"/>
          <a:ext cx="2166244" cy="1620998"/>
        </a:xfrm>
        <a:prstGeom prst="rect">
          <a:avLst/>
        </a:prstGeom>
      </xdr:spPr>
    </xdr:pic>
    <xdr:clientData/>
  </xdr:twoCellAnchor>
  <xdr:twoCellAnchor editAs="oneCell">
    <xdr:from>
      <xdr:col>17</xdr:col>
      <xdr:colOff>102658</xdr:colOff>
      <xdr:row>396</xdr:row>
      <xdr:rowOff>161925</xdr:rowOff>
    </xdr:from>
    <xdr:to>
      <xdr:col>20</xdr:col>
      <xdr:colOff>93488</xdr:colOff>
      <xdr:row>405</xdr:row>
      <xdr:rowOff>1905</xdr:rowOff>
    </xdr:to>
    <xdr:pic>
      <xdr:nvPicPr>
        <xdr:cNvPr id="11" name="Picture 2" descr="http://www.trimarksportswear.com/trimarknew/product/large2/16218_96218_234_ON.jp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A7B1F6B2-552E-4D94-B600-6B512C4A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18608" y="79333725"/>
          <a:ext cx="1812010" cy="13620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95249</xdr:colOff>
      <xdr:row>70</xdr:row>
      <xdr:rowOff>142874</xdr:rowOff>
    </xdr:from>
    <xdr:to>
      <xdr:col>20</xdr:col>
      <xdr:colOff>226694</xdr:colOff>
      <xdr:row>79</xdr:row>
      <xdr:rowOff>86649</xdr:rowOff>
    </xdr:to>
    <xdr:pic>
      <xdr:nvPicPr>
        <xdr:cNvPr id="12" name="Picture 2" descr="http://www.trimarksportswear.com/trimarknew/product/large2/16218_96218_234_ON.jp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7396DDB-B4E1-492B-A43E-93267C16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11199" y="14144624"/>
          <a:ext cx="1952625" cy="14677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238124</xdr:colOff>
      <xdr:row>428</xdr:row>
      <xdr:rowOff>198121</xdr:rowOff>
    </xdr:from>
    <xdr:to>
      <xdr:col>20</xdr:col>
      <xdr:colOff>217169</xdr:colOff>
      <xdr:row>435</xdr:row>
      <xdr:rowOff>80128</xdr:rowOff>
    </xdr:to>
    <xdr:pic>
      <xdr:nvPicPr>
        <xdr:cNvPr id="13" name="Picture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25BACDB6-CAC6-4B48-84B5-FD5554BB3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54074" y="85770721"/>
          <a:ext cx="1800225" cy="1097397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448</xdr:row>
      <xdr:rowOff>0</xdr:rowOff>
    </xdr:from>
    <xdr:to>
      <xdr:col>21</xdr:col>
      <xdr:colOff>445770</xdr:colOff>
      <xdr:row>458</xdr:row>
      <xdr:rowOff>135255</xdr:rowOff>
    </xdr:to>
    <xdr:pic>
      <xdr:nvPicPr>
        <xdr:cNvPr id="14" name="Picture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D70EE747-3829-4FFE-AC0B-A45FFE9A7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449300" y="89573100"/>
          <a:ext cx="2743200" cy="1828800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107</xdr:row>
      <xdr:rowOff>190500</xdr:rowOff>
    </xdr:from>
    <xdr:to>
      <xdr:col>20</xdr:col>
      <xdr:colOff>560070</xdr:colOff>
      <xdr:row>116</xdr:row>
      <xdr:rowOff>23495</xdr:rowOff>
    </xdr:to>
    <xdr:pic>
      <xdr:nvPicPr>
        <xdr:cNvPr id="15" name="Picture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9EC4E08D-2E91-48A6-960C-7BA695D1C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630275" y="21536025"/>
          <a:ext cx="2066925" cy="1377950"/>
        </a:xfrm>
        <a:prstGeom prst="rect">
          <a:avLst/>
        </a:prstGeom>
      </xdr:spPr>
    </xdr:pic>
    <xdr:clientData/>
  </xdr:twoCellAnchor>
  <xdr:twoCellAnchor editAs="oneCell">
    <xdr:from>
      <xdr:col>20</xdr:col>
      <xdr:colOff>228600</xdr:colOff>
      <xdr:row>113</xdr:row>
      <xdr:rowOff>123825</xdr:rowOff>
    </xdr:from>
    <xdr:to>
      <xdr:col>23</xdr:col>
      <xdr:colOff>381000</xdr:colOff>
      <xdr:row>120</xdr:row>
      <xdr:rowOff>124939</xdr:rowOff>
    </xdr:to>
    <xdr:pic>
      <xdr:nvPicPr>
        <xdr:cNvPr id="16" name="Picture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68C7912-1390-4965-8FA4-EF807B72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373350" y="22669500"/>
          <a:ext cx="1981200" cy="1186024"/>
        </a:xfrm>
        <a:prstGeom prst="rect">
          <a:avLst/>
        </a:prstGeom>
      </xdr:spPr>
    </xdr:pic>
    <xdr:clientData/>
  </xdr:twoCellAnchor>
  <xdr:twoCellAnchor editAs="oneCell">
    <xdr:from>
      <xdr:col>17</xdr:col>
      <xdr:colOff>195912</xdr:colOff>
      <xdr:row>464</xdr:row>
      <xdr:rowOff>152399</xdr:rowOff>
    </xdr:from>
    <xdr:to>
      <xdr:col>21</xdr:col>
      <xdr:colOff>231350</xdr:colOff>
      <xdr:row>472</xdr:row>
      <xdr:rowOff>85724</xdr:rowOff>
    </xdr:to>
    <xdr:pic>
      <xdr:nvPicPr>
        <xdr:cNvPr id="17" name="Picture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A4DABFCB-52ED-4621-BFAB-6A1A900FD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511862" y="92925899"/>
          <a:ext cx="2466218" cy="1476375"/>
        </a:xfrm>
        <a:prstGeom prst="rect">
          <a:avLst/>
        </a:prstGeom>
      </xdr:spPr>
    </xdr:pic>
    <xdr:clientData/>
  </xdr:twoCellAnchor>
  <xdr:twoCellAnchor editAs="oneCell">
    <xdr:from>
      <xdr:col>17</xdr:col>
      <xdr:colOff>581024</xdr:colOff>
      <xdr:row>472</xdr:row>
      <xdr:rowOff>133350</xdr:rowOff>
    </xdr:from>
    <xdr:to>
      <xdr:col>21</xdr:col>
      <xdr:colOff>274319</xdr:colOff>
      <xdr:row>480</xdr:row>
      <xdr:rowOff>67989</xdr:rowOff>
    </xdr:to>
    <xdr:pic>
      <xdr:nvPicPr>
        <xdr:cNvPr id="18" name="Picture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D5C08FDA-91D3-400A-8516-4E91DB182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896974" y="94507050"/>
          <a:ext cx="2124075" cy="12890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120</xdr:row>
      <xdr:rowOff>0</xdr:rowOff>
    </xdr:from>
    <xdr:to>
      <xdr:col>20</xdr:col>
      <xdr:colOff>426720</xdr:colOff>
      <xdr:row>128</xdr:row>
      <xdr:rowOff>11693</xdr:rowOff>
    </xdr:to>
    <xdr:pic>
      <xdr:nvPicPr>
        <xdr:cNvPr id="19" name="Picture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A0FB687A-BC4E-4A9D-824C-FE8E8B40F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315950" y="23945850"/>
          <a:ext cx="2247900" cy="1364243"/>
        </a:xfrm>
        <a:prstGeom prst="rect">
          <a:avLst/>
        </a:prstGeom>
      </xdr:spPr>
    </xdr:pic>
    <xdr:clientData/>
  </xdr:twoCellAnchor>
  <xdr:twoCellAnchor editAs="oneCell">
    <xdr:from>
      <xdr:col>17</xdr:col>
      <xdr:colOff>342900</xdr:colOff>
      <xdr:row>142</xdr:row>
      <xdr:rowOff>0</xdr:rowOff>
    </xdr:from>
    <xdr:to>
      <xdr:col>20</xdr:col>
      <xdr:colOff>45720</xdr:colOff>
      <xdr:row>147</xdr:row>
      <xdr:rowOff>111829</xdr:rowOff>
    </xdr:to>
    <xdr:pic>
      <xdr:nvPicPr>
        <xdr:cNvPr id="20" name="Picture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41BA68EF-CD94-415D-B888-99C22D6D7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3658850" y="28346400"/>
          <a:ext cx="1524000" cy="957649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492</xdr:row>
      <xdr:rowOff>66675</xdr:rowOff>
    </xdr:from>
    <xdr:to>
      <xdr:col>21</xdr:col>
      <xdr:colOff>398145</xdr:colOff>
      <xdr:row>500</xdr:row>
      <xdr:rowOff>154679</xdr:rowOff>
    </xdr:to>
    <xdr:pic>
      <xdr:nvPicPr>
        <xdr:cNvPr id="21" name="Picture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56C2B36F-ED4A-43DF-9C24-8799D2E4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3849350" y="98440875"/>
          <a:ext cx="2295525" cy="1442459"/>
        </a:xfrm>
        <a:prstGeom prst="rect">
          <a:avLst/>
        </a:prstGeom>
      </xdr:spPr>
    </xdr:pic>
    <xdr:clientData/>
  </xdr:twoCellAnchor>
  <xdr:twoCellAnchor editAs="oneCell">
    <xdr:from>
      <xdr:col>17</xdr:col>
      <xdr:colOff>265739</xdr:colOff>
      <xdr:row>499</xdr:row>
      <xdr:rowOff>152400</xdr:rowOff>
    </xdr:from>
    <xdr:to>
      <xdr:col>20</xdr:col>
      <xdr:colOff>436442</xdr:colOff>
      <xdr:row>508</xdr:row>
      <xdr:rowOff>95395</xdr:rowOff>
    </xdr:to>
    <xdr:pic>
      <xdr:nvPicPr>
        <xdr:cNvPr id="22" name="Picture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8812A233-26A5-4E3A-9833-304E650A1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3581689" y="99926775"/>
          <a:ext cx="1991883" cy="1466995"/>
        </a:xfrm>
        <a:prstGeom prst="rect">
          <a:avLst/>
        </a:prstGeom>
      </xdr:spPr>
    </xdr:pic>
    <xdr:clientData/>
  </xdr:twoCellAnchor>
  <xdr:twoCellAnchor editAs="oneCell">
    <xdr:from>
      <xdr:col>17</xdr:col>
      <xdr:colOff>476249</xdr:colOff>
      <xdr:row>515</xdr:row>
      <xdr:rowOff>76199</xdr:rowOff>
    </xdr:from>
    <xdr:to>
      <xdr:col>21</xdr:col>
      <xdr:colOff>263130</xdr:colOff>
      <xdr:row>526</xdr:row>
      <xdr:rowOff>53339</xdr:rowOff>
    </xdr:to>
    <xdr:pic>
      <xdr:nvPicPr>
        <xdr:cNvPr id="23" name="Picture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DB19018-B2B4-4FE9-9025-2727530C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3792199" y="103050974"/>
          <a:ext cx="2217661" cy="1838325"/>
        </a:xfrm>
        <a:prstGeom prst="rect">
          <a:avLst/>
        </a:prstGeom>
      </xdr:spPr>
    </xdr:pic>
    <xdr:clientData/>
  </xdr:twoCellAnchor>
  <xdr:twoCellAnchor editAs="oneCell">
    <xdr:from>
      <xdr:col>16</xdr:col>
      <xdr:colOff>581024</xdr:colOff>
      <xdr:row>165</xdr:row>
      <xdr:rowOff>62196</xdr:rowOff>
    </xdr:from>
    <xdr:to>
      <xdr:col>21</xdr:col>
      <xdr:colOff>234233</xdr:colOff>
      <xdr:row>178</xdr:row>
      <xdr:rowOff>9525</xdr:rowOff>
    </xdr:to>
    <xdr:pic>
      <xdr:nvPicPr>
        <xdr:cNvPr id="24" name="Picture 23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C7DA0E74-C068-4A24-B485-115D7DA54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3315949" y="33009171"/>
          <a:ext cx="3449874" cy="2147604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</xdr:colOff>
      <xdr:row>537</xdr:row>
      <xdr:rowOff>66675</xdr:rowOff>
    </xdr:from>
    <xdr:to>
      <xdr:col>21</xdr:col>
      <xdr:colOff>83820</xdr:colOff>
      <xdr:row>546</xdr:row>
      <xdr:rowOff>62524</xdr:rowOff>
    </xdr:to>
    <xdr:pic>
      <xdr:nvPicPr>
        <xdr:cNvPr id="25" name="Picture 2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3B67991F-200E-4A0B-B62D-3814355E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3392150" y="107442000"/>
          <a:ext cx="2438400" cy="1517944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85725</xdr:colOff>
      <xdr:row>544</xdr:row>
      <xdr:rowOff>85725</xdr:rowOff>
    </xdr:from>
    <xdr:to>
      <xdr:col>21</xdr:col>
      <xdr:colOff>44571</xdr:colOff>
      <xdr:row>553</xdr:row>
      <xdr:rowOff>59177</xdr:rowOff>
    </xdr:to>
    <xdr:pic>
      <xdr:nvPicPr>
        <xdr:cNvPr id="26" name="Picture 25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49F1A15A-548C-4519-8F2B-E89BAA56F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401675" y="108861225"/>
          <a:ext cx="2389626" cy="1495547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177</xdr:row>
      <xdr:rowOff>28575</xdr:rowOff>
    </xdr:from>
    <xdr:to>
      <xdr:col>21</xdr:col>
      <xdr:colOff>64770</xdr:colOff>
      <xdr:row>185</xdr:row>
      <xdr:rowOff>128658</xdr:rowOff>
    </xdr:to>
    <xdr:pic>
      <xdr:nvPicPr>
        <xdr:cNvPr id="27" name="Picture 26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0FA221EB-6A61-4778-8E4E-1981EB22C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487400" y="35375850"/>
          <a:ext cx="2324100" cy="145453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185</xdr:row>
      <xdr:rowOff>85725</xdr:rowOff>
    </xdr:from>
    <xdr:to>
      <xdr:col>20</xdr:col>
      <xdr:colOff>463703</xdr:colOff>
      <xdr:row>193</xdr:row>
      <xdr:rowOff>74411</xdr:rowOff>
    </xdr:to>
    <xdr:pic>
      <xdr:nvPicPr>
        <xdr:cNvPr id="28" name="Picture 27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CC65402C-F4F8-45E7-812A-E14D6D971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3315950" y="37033200"/>
          <a:ext cx="2284883" cy="1343141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249</xdr:row>
      <xdr:rowOff>133350</xdr:rowOff>
    </xdr:from>
    <xdr:to>
      <xdr:col>21</xdr:col>
      <xdr:colOff>26670</xdr:colOff>
      <xdr:row>257</xdr:row>
      <xdr:rowOff>106989</xdr:rowOff>
    </xdr:to>
    <xdr:pic>
      <xdr:nvPicPr>
        <xdr:cNvPr id="29" name="Picture 28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2CCB2013-C18C-4F44-8A3A-8D6368CFF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3449300" y="49911000"/>
          <a:ext cx="2324100" cy="1366194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555</xdr:row>
      <xdr:rowOff>114301</xdr:rowOff>
    </xdr:from>
    <xdr:to>
      <xdr:col>20</xdr:col>
      <xdr:colOff>490986</xdr:colOff>
      <xdr:row>562</xdr:row>
      <xdr:rowOff>148591</xdr:rowOff>
    </xdr:to>
    <xdr:pic>
      <xdr:nvPicPr>
        <xdr:cNvPr id="30" name="Picture 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2E9F7ABA-004A-4014-BDAE-A6D7B599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3554076" y="111090076"/>
          <a:ext cx="2074040" cy="1219200"/>
        </a:xfrm>
        <a:prstGeom prst="rect">
          <a:avLst/>
        </a:prstGeom>
      </xdr:spPr>
    </xdr:pic>
    <xdr:clientData/>
  </xdr:twoCellAnchor>
  <xdr:twoCellAnchor editAs="oneCell">
    <xdr:from>
      <xdr:col>20</xdr:col>
      <xdr:colOff>561975</xdr:colOff>
      <xdr:row>561</xdr:row>
      <xdr:rowOff>9525</xdr:rowOff>
    </xdr:from>
    <xdr:to>
      <xdr:col>23</xdr:col>
      <xdr:colOff>190386</xdr:colOff>
      <xdr:row>567</xdr:row>
      <xdr:rowOff>89535</xdr:rowOff>
    </xdr:to>
    <xdr:pic>
      <xdr:nvPicPr>
        <xdr:cNvPr id="31" name="Picture 3" descr="http://www.trimarksportswear.com/trimarknew/product/large2/57881_17881_932_ON.jpg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AE3E537F-CB18-4154-AC84-081AE84FB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706725" y="112185450"/>
          <a:ext cx="1457211" cy="10953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38100</xdr:colOff>
      <xdr:row>255</xdr:row>
      <xdr:rowOff>114300</xdr:rowOff>
    </xdr:from>
    <xdr:to>
      <xdr:col>23</xdr:col>
      <xdr:colOff>276111</xdr:colOff>
      <xdr:row>261</xdr:row>
      <xdr:rowOff>81915</xdr:rowOff>
    </xdr:to>
    <xdr:pic>
      <xdr:nvPicPr>
        <xdr:cNvPr id="32" name="Picture 3" descr="http://www.trimarksportswear.com/trimarknew/product/large2/57881_17881_932_ON.jpg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048B0660-1873-497C-81CF-851A6938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792450" y="51092100"/>
          <a:ext cx="1457211" cy="10953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533400</xdr:colOff>
      <xdr:row>565</xdr:row>
      <xdr:rowOff>133350</xdr:rowOff>
    </xdr:from>
    <xdr:to>
      <xdr:col>19</xdr:col>
      <xdr:colOff>384810</xdr:colOff>
      <xdr:row>573</xdr:row>
      <xdr:rowOff>217376</xdr:rowOff>
    </xdr:to>
    <xdr:pic>
      <xdr:nvPicPr>
        <xdr:cNvPr id="33" name="Picture 32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A23C8526-44D9-46C5-A84D-D126EC6B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268325" y="113109375"/>
          <a:ext cx="2428875" cy="1444196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193</xdr:row>
      <xdr:rowOff>9525</xdr:rowOff>
    </xdr:from>
    <xdr:to>
      <xdr:col>21</xdr:col>
      <xdr:colOff>93345</xdr:colOff>
      <xdr:row>201</xdr:row>
      <xdr:rowOff>33209</xdr:rowOff>
    </xdr:to>
    <xdr:pic>
      <xdr:nvPicPr>
        <xdr:cNvPr id="34" name="Picture 3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7F4F8753-1297-4CDA-B3FA-98EF83D82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525500" y="38557200"/>
          <a:ext cx="2314575" cy="137623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260</xdr:row>
      <xdr:rowOff>9525</xdr:rowOff>
    </xdr:from>
    <xdr:to>
      <xdr:col>20</xdr:col>
      <xdr:colOff>325409</xdr:colOff>
      <xdr:row>267</xdr:row>
      <xdr:rowOff>100965</xdr:rowOff>
    </xdr:to>
    <xdr:pic>
      <xdr:nvPicPr>
        <xdr:cNvPr id="35" name="Picture 3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46622A39-CCF4-499E-BC23-B7913815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315950" y="51987450"/>
          <a:ext cx="2146589" cy="1276350"/>
        </a:xfrm>
        <a:prstGeom prst="rect">
          <a:avLst/>
        </a:prstGeom>
      </xdr:spPr>
    </xdr:pic>
    <xdr:clientData/>
  </xdr:twoCellAnchor>
  <xdr:twoCellAnchor editAs="oneCell">
    <xdr:from>
      <xdr:col>16</xdr:col>
      <xdr:colOff>944880</xdr:colOff>
      <xdr:row>580</xdr:row>
      <xdr:rowOff>97156</xdr:rowOff>
    </xdr:from>
    <xdr:to>
      <xdr:col>19</xdr:col>
      <xdr:colOff>487680</xdr:colOff>
      <xdr:row>588</xdr:row>
      <xdr:rowOff>86613</xdr:rowOff>
    </xdr:to>
    <xdr:pic>
      <xdr:nvPicPr>
        <xdr:cNvPr id="36" name="Picture 3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AB721B23-DDB0-40CF-9E35-058D4156E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2839700" y="97572196"/>
          <a:ext cx="2141220" cy="1330577"/>
        </a:xfrm>
        <a:prstGeom prst="rect">
          <a:avLst/>
        </a:prstGeom>
      </xdr:spPr>
    </xdr:pic>
    <xdr:clientData/>
  </xdr:twoCellAnchor>
  <xdr:twoCellAnchor editAs="oneCell">
    <xdr:from>
      <xdr:col>16</xdr:col>
      <xdr:colOff>1005841</xdr:colOff>
      <xdr:row>588</xdr:row>
      <xdr:rowOff>142875</xdr:rowOff>
    </xdr:from>
    <xdr:to>
      <xdr:col>20</xdr:col>
      <xdr:colOff>32114</xdr:colOff>
      <xdr:row>597</xdr:row>
      <xdr:rowOff>30480</xdr:rowOff>
    </xdr:to>
    <xdr:pic>
      <xdr:nvPicPr>
        <xdr:cNvPr id="37" name="Picture 36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0435B0FE-475C-4034-B076-E2E493B02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2900661" y="98959035"/>
          <a:ext cx="2234293" cy="1396365"/>
        </a:xfrm>
        <a:prstGeom prst="rect">
          <a:avLst/>
        </a:prstGeom>
      </xdr:spPr>
    </xdr:pic>
    <xdr:clientData/>
  </xdr:twoCellAnchor>
  <xdr:twoCellAnchor editAs="oneCell">
    <xdr:from>
      <xdr:col>17</xdr:col>
      <xdr:colOff>83821</xdr:colOff>
      <xdr:row>604</xdr:row>
      <xdr:rowOff>121919</xdr:rowOff>
    </xdr:from>
    <xdr:to>
      <xdr:col>20</xdr:col>
      <xdr:colOff>144781</xdr:colOff>
      <xdr:row>611</xdr:row>
      <xdr:rowOff>47456</xdr:rowOff>
    </xdr:to>
    <xdr:pic>
      <xdr:nvPicPr>
        <xdr:cNvPr id="38" name="Picture 37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DABE0985-5B0E-4493-A9CD-0234208AF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3030201" y="101620319"/>
          <a:ext cx="1882140" cy="109901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58</xdr:row>
      <xdr:rowOff>200024</xdr:rowOff>
    </xdr:from>
    <xdr:to>
      <xdr:col>20</xdr:col>
      <xdr:colOff>512445</xdr:colOff>
      <xdr:row>67</xdr:row>
      <xdr:rowOff>64641</xdr:rowOff>
    </xdr:to>
    <xdr:pic>
      <xdr:nvPicPr>
        <xdr:cNvPr id="39" name="Picture 38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94BB09EB-1111-4C4D-BE8F-3DA8EA79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3315950" y="11801474"/>
          <a:ext cx="2333625" cy="1419097"/>
        </a:xfrm>
        <a:prstGeom prst="rect">
          <a:avLst/>
        </a:prstGeom>
      </xdr:spPr>
    </xdr:pic>
    <xdr:clientData/>
  </xdr:twoCellAnchor>
  <xdr:twoCellAnchor editAs="oneCell">
    <xdr:from>
      <xdr:col>19</xdr:col>
      <xdr:colOff>171027</xdr:colOff>
      <xdr:row>243</xdr:row>
      <xdr:rowOff>46587</xdr:rowOff>
    </xdr:from>
    <xdr:to>
      <xdr:col>22</xdr:col>
      <xdr:colOff>427157</xdr:colOff>
      <xdr:row>250</xdr:row>
      <xdr:rowOff>129540</xdr:rowOff>
    </xdr:to>
    <xdr:pic>
      <xdr:nvPicPr>
        <xdr:cNvPr id="40" name="Picture 39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xmlns="" id="{1CF15AC5-1DDD-4AF1-9428-684A6C71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4706177" y="48624087"/>
          <a:ext cx="2084930" cy="1267863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228600</xdr:colOff>
      <xdr:row>101</xdr:row>
      <xdr:rowOff>85725</xdr:rowOff>
    </xdr:from>
    <xdr:to>
      <xdr:col>19</xdr:col>
      <xdr:colOff>376064</xdr:colOff>
      <xdr:row>109</xdr:row>
      <xdr:rowOff>121920</xdr:rowOff>
    </xdr:to>
    <xdr:pic>
      <xdr:nvPicPr>
        <xdr:cNvPr id="41" name="Picture 4" descr="Image result for Trimark Solway Polo. Size: 157 x 160. Source: www.deluxe.com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xmlns="" id="{A071D442-4A73-484D-A48A-4B731936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4550" y="20231100"/>
          <a:ext cx="1359044" cy="13906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47625</xdr:colOff>
      <xdr:row>417</xdr:row>
      <xdr:rowOff>114300</xdr:rowOff>
    </xdr:from>
    <xdr:to>
      <xdr:col>20</xdr:col>
      <xdr:colOff>321945</xdr:colOff>
      <xdr:row>427</xdr:row>
      <xdr:rowOff>373</xdr:rowOff>
    </xdr:to>
    <xdr:pic>
      <xdr:nvPicPr>
        <xdr:cNvPr id="42" name="Picture 2" descr="http://www.trimarksportswear.com/trimarknew/product/large2/16306_585_32016_ON.jpg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C440FF34-C87A-4373-9E1E-65AD37D3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3575" y="83486625"/>
          <a:ext cx="2095500" cy="1575173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95</xdr:row>
      <xdr:rowOff>0</xdr:rowOff>
    </xdr:from>
    <xdr:to>
      <xdr:col>19</xdr:col>
      <xdr:colOff>464821</xdr:colOff>
      <xdr:row>102</xdr:row>
      <xdr:rowOff>52369</xdr:rowOff>
    </xdr:to>
    <xdr:pic>
      <xdr:nvPicPr>
        <xdr:cNvPr id="43" name="Picture 2" descr="http://www.trimarksportswear.com/trimarknew/product/large2/16306_585_32016_ON.jpg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xmlns="" id="{6136AC03-BEDE-49A5-BD68-90BA3344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15950" y="18983325"/>
          <a:ext cx="1676401" cy="1260139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479</xdr:row>
      <xdr:rowOff>200024</xdr:rowOff>
    </xdr:from>
    <xdr:to>
      <xdr:col>20</xdr:col>
      <xdr:colOff>17145</xdr:colOff>
      <xdr:row>486</xdr:row>
      <xdr:rowOff>97985</xdr:rowOff>
    </xdr:to>
    <xdr:pic>
      <xdr:nvPicPr>
        <xdr:cNvPr id="44" name="Picture 43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C3E6F19C-7B6E-4D80-858B-689D47988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3315950" y="95973899"/>
          <a:ext cx="1838325" cy="1113351"/>
        </a:xfrm>
        <a:prstGeom prst="rect">
          <a:avLst/>
        </a:prstGeom>
      </xdr:spPr>
    </xdr:pic>
    <xdr:clientData/>
  </xdr:twoCellAnchor>
  <xdr:twoCellAnchor editAs="oneCell">
    <xdr:from>
      <xdr:col>20</xdr:col>
      <xdr:colOff>323850</xdr:colOff>
      <xdr:row>125</xdr:row>
      <xdr:rowOff>190499</xdr:rowOff>
    </xdr:from>
    <xdr:to>
      <xdr:col>24</xdr:col>
      <xdr:colOff>9525</xdr:colOff>
      <xdr:row>133</xdr:row>
      <xdr:rowOff>99595</xdr:rowOff>
    </xdr:to>
    <xdr:pic>
      <xdr:nvPicPr>
        <xdr:cNvPr id="45" name="Picture 4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1700A9F2-C8CA-4EDA-BD91-C6A7CD47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5468600" y="25136474"/>
          <a:ext cx="2124075" cy="128641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485</xdr:row>
      <xdr:rowOff>0</xdr:rowOff>
    </xdr:from>
    <xdr:to>
      <xdr:col>23</xdr:col>
      <xdr:colOff>95250</xdr:colOff>
      <xdr:row>491</xdr:row>
      <xdr:rowOff>21622</xdr:rowOff>
    </xdr:to>
    <xdr:pic>
      <xdr:nvPicPr>
        <xdr:cNvPr id="46" name="Picture 45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7D9A24F5-63AC-499D-8C81-86D0911F4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5144750" y="96974025"/>
          <a:ext cx="1924050" cy="103698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131</xdr:row>
      <xdr:rowOff>85725</xdr:rowOff>
    </xdr:from>
    <xdr:to>
      <xdr:col>20</xdr:col>
      <xdr:colOff>198120</xdr:colOff>
      <xdr:row>137</xdr:row>
      <xdr:rowOff>158683</xdr:rowOff>
    </xdr:to>
    <xdr:pic>
      <xdr:nvPicPr>
        <xdr:cNvPr id="47" name="Picture 46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911342CC-1A3E-465F-B388-56AAAFA7A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3315950" y="26231850"/>
          <a:ext cx="2019300" cy="108832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572</xdr:row>
      <xdr:rowOff>200024</xdr:rowOff>
    </xdr:from>
    <xdr:to>
      <xdr:col>20</xdr:col>
      <xdr:colOff>255270</xdr:colOff>
      <xdr:row>579</xdr:row>
      <xdr:rowOff>88644</xdr:rowOff>
    </xdr:to>
    <xdr:pic>
      <xdr:nvPicPr>
        <xdr:cNvPr id="48" name="Picture 47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xmlns="" id="{1D40E3F8-389A-4A65-A688-18F0AC19F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3315950" y="114576224"/>
          <a:ext cx="2076450" cy="127355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204</xdr:row>
      <xdr:rowOff>200024</xdr:rowOff>
    </xdr:from>
    <xdr:to>
      <xdr:col>20</xdr:col>
      <xdr:colOff>350520</xdr:colOff>
      <xdr:row>212</xdr:row>
      <xdr:rowOff>147064</xdr:rowOff>
    </xdr:to>
    <xdr:pic>
      <xdr:nvPicPr>
        <xdr:cNvPr id="49" name="Picture 48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xmlns="" id="{E7BA92BE-1094-4C70-BD52-DAAA34A76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3315950" y="40947974"/>
          <a:ext cx="2171700" cy="1331975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</xdr:colOff>
      <xdr:row>597</xdr:row>
      <xdr:rowOff>58368</xdr:rowOff>
    </xdr:from>
    <xdr:to>
      <xdr:col>20</xdr:col>
      <xdr:colOff>175440</xdr:colOff>
      <xdr:row>604</xdr:row>
      <xdr:rowOff>108585</xdr:rowOff>
    </xdr:to>
    <xdr:pic>
      <xdr:nvPicPr>
        <xdr:cNvPr id="50" name="Picture 49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xmlns="" id="{9DF9B564-3D81-4743-9171-14A1D2BDB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2999720" y="100383288"/>
          <a:ext cx="1943280" cy="1223697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220</xdr:row>
      <xdr:rowOff>190500</xdr:rowOff>
    </xdr:from>
    <xdr:to>
      <xdr:col>21</xdr:col>
      <xdr:colOff>217170</xdr:colOff>
      <xdr:row>229</xdr:row>
      <xdr:rowOff>128773</xdr:rowOff>
    </xdr:to>
    <xdr:pic>
      <xdr:nvPicPr>
        <xdr:cNvPr id="51" name="Picture 50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59C7A1C6-9170-4E9F-B76A-91529FC8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3449300" y="44138850"/>
          <a:ext cx="2514600" cy="148513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267</xdr:row>
      <xdr:rowOff>0</xdr:rowOff>
    </xdr:from>
    <xdr:to>
      <xdr:col>23</xdr:col>
      <xdr:colOff>0</xdr:colOff>
      <xdr:row>275</xdr:row>
      <xdr:rowOff>85674</xdr:rowOff>
    </xdr:to>
    <xdr:pic>
      <xdr:nvPicPr>
        <xdr:cNvPr id="52" name="Picture 51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xmlns="" id="{119BE162-BFBA-4305-ACB4-6CB7E32DF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4535150" y="53378100"/>
          <a:ext cx="2438400" cy="1440129"/>
        </a:xfrm>
        <a:prstGeom prst="rect">
          <a:avLst/>
        </a:prstGeom>
      </xdr:spPr>
    </xdr:pic>
    <xdr:clientData/>
  </xdr:twoCellAnchor>
  <xdr:twoCellAnchor editAs="oneCell">
    <xdr:from>
      <xdr:col>16</xdr:col>
      <xdr:colOff>1021080</xdr:colOff>
      <xdr:row>611</xdr:row>
      <xdr:rowOff>99060</xdr:rowOff>
    </xdr:from>
    <xdr:to>
      <xdr:col>19</xdr:col>
      <xdr:colOff>527685</xdr:colOff>
      <xdr:row>618</xdr:row>
      <xdr:rowOff>157386</xdr:rowOff>
    </xdr:to>
    <xdr:pic>
      <xdr:nvPicPr>
        <xdr:cNvPr id="53" name="Picture 52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xmlns="" id="{F4522CB5-8C26-4D07-934D-6DB4E687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2915900" y="102770940"/>
          <a:ext cx="2105025" cy="1231806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152</xdr:row>
      <xdr:rowOff>85725</xdr:rowOff>
    </xdr:from>
    <xdr:to>
      <xdr:col>21</xdr:col>
      <xdr:colOff>388907</xdr:colOff>
      <xdr:row>164</xdr:row>
      <xdr:rowOff>74295</xdr:rowOff>
    </xdr:to>
    <xdr:pic>
      <xdr:nvPicPr>
        <xdr:cNvPr id="54" name="Picture 1" descr="http://www.trimarksportswear.com/trimarknew/product/large2/17735_135_ON.jpg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xmlns="" id="{43C71B50-C2CD-490D-A283-8684F1650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49300" y="30432375"/>
          <a:ext cx="2686337" cy="20193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21</xdr:col>
      <xdr:colOff>140970</xdr:colOff>
      <xdr:row>291</xdr:row>
      <xdr:rowOff>71981</xdr:rowOff>
    </xdr:to>
    <xdr:pic>
      <xdr:nvPicPr>
        <xdr:cNvPr id="55" name="Picture 6" descr="http://www.trimarksportswear.com/trimarknew/product/large2/18731431_D_on-model-front-glacial-log.jpg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xmlns="" id="{F41651A6-AB04-44F4-9B18-9AEEB9A5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15950" y="55978425"/>
          <a:ext cx="2571750" cy="1933166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342900</xdr:colOff>
      <xdr:row>86</xdr:row>
      <xdr:rowOff>104775</xdr:rowOff>
    </xdr:from>
    <xdr:to>
      <xdr:col>20</xdr:col>
      <xdr:colOff>121919</xdr:colOff>
      <xdr:row>95</xdr:row>
      <xdr:rowOff>173354</xdr:rowOff>
    </xdr:to>
    <xdr:pic>
      <xdr:nvPicPr>
        <xdr:cNvPr id="57" name="Picture 56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xmlns="" id="{FABF93D2-E8B4-4BB1-9945-BCAE4B143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58850" y="17306925"/>
          <a:ext cx="1600199" cy="1600199"/>
        </a:xfrm>
        <a:prstGeom prst="rect">
          <a:avLst/>
        </a:prstGeom>
      </xdr:spPr>
    </xdr:pic>
    <xdr:clientData/>
  </xdr:twoCellAnchor>
  <xdr:twoCellAnchor editAs="oneCell">
    <xdr:from>
      <xdr:col>17</xdr:col>
      <xdr:colOff>247650</xdr:colOff>
      <xdr:row>409</xdr:row>
      <xdr:rowOff>85725</xdr:rowOff>
    </xdr:from>
    <xdr:to>
      <xdr:col>20</xdr:col>
      <xdr:colOff>26669</xdr:colOff>
      <xdr:row>418</xdr:row>
      <xdr:rowOff>161924</xdr:rowOff>
    </xdr:to>
    <xdr:pic>
      <xdr:nvPicPr>
        <xdr:cNvPr id="58" name="Picture 57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xmlns="" id="{1E40412B-74D3-4BB1-BACE-059C89053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63600" y="81848325"/>
          <a:ext cx="1600199" cy="160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6"/>
  <sheetViews>
    <sheetView tabSelected="1" workbookViewId="0">
      <pane ySplit="1" topLeftCell="A2" activePane="bottomLeft" state="frozen"/>
      <selection pane="bottomLeft" activeCell="O659" sqref="O659"/>
    </sheetView>
  </sheetViews>
  <sheetFormatPr defaultColWidth="8.85546875" defaultRowHeight="12.75" x14ac:dyDescent="0.25"/>
  <cols>
    <col min="1" max="1" width="18.7109375" style="9" customWidth="1"/>
    <col min="2" max="2" width="11.140625" style="9" customWidth="1"/>
    <col min="3" max="3" width="21.5703125" style="9" customWidth="1"/>
    <col min="4" max="4" width="33.7109375" style="9" customWidth="1"/>
    <col min="5" max="5" width="6.7109375" style="9" bestFit="1" customWidth="1"/>
    <col min="6" max="8" width="7.7109375" style="9" bestFit="1" customWidth="1"/>
    <col min="9" max="11" width="6.7109375" style="9" bestFit="1" customWidth="1"/>
    <col min="12" max="13" width="5.140625" style="9" bestFit="1" customWidth="1"/>
    <col min="14" max="14" width="6" style="9" bestFit="1" customWidth="1"/>
    <col min="15" max="15" width="20" style="9" bestFit="1" customWidth="1"/>
    <col min="16" max="16" width="12.5703125" style="19" bestFit="1" customWidth="1"/>
    <col min="17" max="17" width="20.140625" style="18" customWidth="1"/>
    <col min="18" max="18" width="8.85546875" style="9" customWidth="1"/>
    <col min="19" max="16384" width="8.85546875" style="9"/>
  </cols>
  <sheetData>
    <row r="1" spans="1:17" s="17" customFormat="1" ht="25.5" x14ac:dyDescent="0.25">
      <c r="A1" s="17" t="s">
        <v>361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345</v>
      </c>
      <c r="O1" s="25" t="s">
        <v>360</v>
      </c>
      <c r="P1" s="24" t="s">
        <v>346</v>
      </c>
    </row>
    <row r="2" spans="1:17" x14ac:dyDescent="0.25">
      <c r="O2" s="19"/>
      <c r="P2" s="18"/>
      <c r="Q2" s="9"/>
    </row>
    <row r="3" spans="1:17" s="4" customFormat="1" x14ac:dyDescent="0.25">
      <c r="A3" s="35" t="s">
        <v>405</v>
      </c>
      <c r="B3" s="1">
        <v>12164</v>
      </c>
      <c r="C3" s="1" t="s">
        <v>92</v>
      </c>
      <c r="D3" s="3" t="s">
        <v>327</v>
      </c>
      <c r="E3" s="3"/>
      <c r="F3" s="3">
        <v>23</v>
      </c>
      <c r="G3" s="3"/>
      <c r="H3" s="3"/>
      <c r="I3" s="3"/>
      <c r="J3" s="3"/>
      <c r="K3" s="3"/>
      <c r="L3" s="3"/>
      <c r="M3" s="3"/>
      <c r="N3" s="3">
        <f>SUM(E3:M3)</f>
        <v>23</v>
      </c>
      <c r="O3" s="11"/>
      <c r="P3" s="16"/>
    </row>
    <row r="4" spans="1:17" s="4" customFormat="1" x14ac:dyDescent="0.25">
      <c r="B4" s="1">
        <v>12164</v>
      </c>
      <c r="C4" s="3" t="s">
        <v>323</v>
      </c>
      <c r="D4" s="3" t="s">
        <v>327</v>
      </c>
      <c r="E4" s="3"/>
      <c r="F4" s="3">
        <v>31</v>
      </c>
      <c r="G4" s="3"/>
      <c r="H4" s="3"/>
      <c r="I4" s="3"/>
      <c r="J4" s="3"/>
      <c r="K4" s="3"/>
      <c r="L4" s="3"/>
      <c r="M4" s="3"/>
      <c r="N4" s="3">
        <f>SUM(E4:M4)</f>
        <v>31</v>
      </c>
      <c r="O4" s="11"/>
      <c r="P4" s="16"/>
    </row>
    <row r="5" spans="1:17" s="4" customFormat="1" x14ac:dyDescent="0.25">
      <c r="B5" s="1">
        <v>12164</v>
      </c>
      <c r="C5" s="1" t="s">
        <v>171</v>
      </c>
      <c r="D5" s="3" t="s">
        <v>327</v>
      </c>
      <c r="E5" s="3"/>
      <c r="F5" s="3">
        <v>24</v>
      </c>
      <c r="G5" s="3"/>
      <c r="H5" s="3"/>
      <c r="I5" s="3"/>
      <c r="J5" s="3">
        <v>14</v>
      </c>
      <c r="K5" s="3">
        <v>29</v>
      </c>
      <c r="L5" s="3"/>
      <c r="M5" s="3"/>
      <c r="N5" s="3">
        <f>SUM(E5:M5)</f>
        <v>67</v>
      </c>
      <c r="O5" s="11"/>
      <c r="P5" s="16"/>
    </row>
    <row r="6" spans="1:17" s="4" customFormat="1" x14ac:dyDescent="0.25">
      <c r="B6" s="2"/>
      <c r="C6" s="2"/>
      <c r="N6" s="8">
        <f>SUM(N3:N5)</f>
        <v>121</v>
      </c>
      <c r="O6" s="11">
        <v>55.35</v>
      </c>
      <c r="P6" s="16">
        <f>N6*O6</f>
        <v>6697.35</v>
      </c>
    </row>
    <row r="7" spans="1:17" s="4" customFormat="1" x14ac:dyDescent="0.25">
      <c r="O7" s="11"/>
      <c r="P7" s="16"/>
    </row>
    <row r="8" spans="1:17" s="4" customFormat="1" x14ac:dyDescent="0.25">
      <c r="A8" s="35" t="s">
        <v>406</v>
      </c>
      <c r="B8" s="1">
        <v>12926</v>
      </c>
      <c r="C8" s="1" t="s">
        <v>92</v>
      </c>
      <c r="D8" s="1" t="s">
        <v>328</v>
      </c>
      <c r="E8" s="1"/>
      <c r="F8" s="1"/>
      <c r="G8" s="1"/>
      <c r="H8" s="1"/>
      <c r="I8" s="1"/>
      <c r="J8" s="1">
        <v>25</v>
      </c>
      <c r="K8" s="1">
        <v>41</v>
      </c>
      <c r="L8" s="1"/>
      <c r="M8" s="1"/>
      <c r="N8" s="3">
        <f t="shared" ref="N8:N9" si="0">SUM(E8:M8)</f>
        <v>66</v>
      </c>
      <c r="O8" s="10"/>
      <c r="P8" s="16"/>
    </row>
    <row r="9" spans="1:17" s="4" customFormat="1" x14ac:dyDescent="0.25">
      <c r="B9" s="1">
        <v>12926</v>
      </c>
      <c r="C9" s="1" t="s">
        <v>16</v>
      </c>
      <c r="D9" s="1" t="s">
        <v>328</v>
      </c>
      <c r="E9" s="1"/>
      <c r="F9" s="1">
        <v>14</v>
      </c>
      <c r="G9" s="1"/>
      <c r="H9" s="1"/>
      <c r="I9" s="1"/>
      <c r="J9" s="1"/>
      <c r="K9" s="1">
        <v>3</v>
      </c>
      <c r="L9" s="1"/>
      <c r="M9" s="1"/>
      <c r="N9" s="3">
        <f t="shared" si="0"/>
        <v>17</v>
      </c>
      <c r="O9" s="10"/>
      <c r="P9" s="16"/>
    </row>
    <row r="10" spans="1:17" s="4" customForma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>
        <f>SUM(N8:N9)</f>
        <v>83</v>
      </c>
      <c r="O10" s="10">
        <v>58.6</v>
      </c>
      <c r="P10" s="16">
        <f>N10*O10</f>
        <v>4863.8</v>
      </c>
    </row>
    <row r="11" spans="1:17" s="4" customForma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10"/>
      <c r="P11" s="16"/>
    </row>
    <row r="12" spans="1:17" s="4" customFormat="1" x14ac:dyDescent="0.25">
      <c r="A12" s="35" t="s">
        <v>407</v>
      </c>
      <c r="B12" s="1">
        <v>12929</v>
      </c>
      <c r="C12" s="1" t="s">
        <v>14</v>
      </c>
      <c r="D12" s="3" t="s">
        <v>15</v>
      </c>
      <c r="E12" s="1"/>
      <c r="F12" s="1">
        <v>30</v>
      </c>
      <c r="G12" s="1">
        <v>30</v>
      </c>
      <c r="H12" s="1"/>
      <c r="I12" s="1"/>
      <c r="J12" s="1"/>
      <c r="K12" s="1">
        <v>30</v>
      </c>
      <c r="L12" s="1"/>
      <c r="M12" s="1"/>
      <c r="N12" s="3">
        <f t="shared" ref="N12:N16" si="1">SUM(E12:M12)</f>
        <v>90</v>
      </c>
      <c r="O12" s="11"/>
      <c r="P12" s="16"/>
    </row>
    <row r="13" spans="1:17" s="4" customFormat="1" x14ac:dyDescent="0.25">
      <c r="A13" s="35" t="s">
        <v>408</v>
      </c>
      <c r="B13" s="3">
        <v>12929</v>
      </c>
      <c r="C13" s="3" t="s">
        <v>17</v>
      </c>
      <c r="D13" s="3" t="s">
        <v>15</v>
      </c>
      <c r="E13" s="3"/>
      <c r="F13" s="3"/>
      <c r="G13" s="3"/>
      <c r="H13" s="3"/>
      <c r="I13" s="3"/>
      <c r="J13" s="3">
        <v>30</v>
      </c>
      <c r="K13" s="3"/>
      <c r="L13" s="3"/>
      <c r="M13" s="3"/>
      <c r="N13" s="3">
        <f t="shared" si="1"/>
        <v>30</v>
      </c>
      <c r="O13" s="11"/>
      <c r="P13" s="16"/>
    </row>
    <row r="14" spans="1:17" s="4" customFormat="1" x14ac:dyDescent="0.25">
      <c r="B14" s="3">
        <v>12929</v>
      </c>
      <c r="C14" s="3" t="s">
        <v>18</v>
      </c>
      <c r="D14" s="3" t="s">
        <v>15</v>
      </c>
      <c r="E14" s="3"/>
      <c r="F14" s="3"/>
      <c r="G14" s="3"/>
      <c r="H14" s="3"/>
      <c r="I14" s="3"/>
      <c r="J14" s="3">
        <v>30</v>
      </c>
      <c r="K14" s="3"/>
      <c r="L14" s="3"/>
      <c r="M14" s="3"/>
      <c r="N14" s="3">
        <f t="shared" si="1"/>
        <v>30</v>
      </c>
      <c r="O14" s="11"/>
      <c r="P14" s="16"/>
    </row>
    <row r="15" spans="1:17" s="4" customFormat="1" x14ac:dyDescent="0.25">
      <c r="A15" s="34"/>
      <c r="B15" s="3">
        <v>12929</v>
      </c>
      <c r="C15" s="3" t="s">
        <v>19</v>
      </c>
      <c r="D15" s="3" t="s">
        <v>15</v>
      </c>
      <c r="E15" s="3" t="s">
        <v>275</v>
      </c>
      <c r="F15" s="3">
        <v>60</v>
      </c>
      <c r="G15" s="3"/>
      <c r="H15" s="3"/>
      <c r="I15" s="3"/>
      <c r="J15" s="3"/>
      <c r="K15" s="3"/>
      <c r="L15" s="3"/>
      <c r="M15" s="3"/>
      <c r="N15" s="3">
        <f t="shared" si="1"/>
        <v>60</v>
      </c>
      <c r="O15" s="11"/>
      <c r="P15" s="16"/>
    </row>
    <row r="16" spans="1:17" s="4" customFormat="1" x14ac:dyDescent="0.25">
      <c r="B16" s="3">
        <v>12929</v>
      </c>
      <c r="C16" s="3" t="s">
        <v>20</v>
      </c>
      <c r="D16" s="3" t="s">
        <v>15</v>
      </c>
      <c r="E16" s="3"/>
      <c r="F16" s="3"/>
      <c r="G16" s="3"/>
      <c r="H16" s="3"/>
      <c r="I16" s="3"/>
      <c r="J16" s="3"/>
      <c r="K16" s="3"/>
      <c r="L16" s="3">
        <v>21</v>
      </c>
      <c r="M16" s="3"/>
      <c r="N16" s="3">
        <f t="shared" si="1"/>
        <v>21</v>
      </c>
      <c r="O16" s="11"/>
      <c r="P16" s="16"/>
    </row>
    <row r="17" spans="1:17" s="4" customFormat="1" x14ac:dyDescent="0.25">
      <c r="N17" s="8">
        <f>SUM(N12:N16)</f>
        <v>231</v>
      </c>
      <c r="O17" s="11">
        <v>54.35</v>
      </c>
      <c r="P17" s="16">
        <f>N17*O17</f>
        <v>12554.85</v>
      </c>
    </row>
    <row r="18" spans="1:17" s="4" customFormat="1" x14ac:dyDescent="0.25">
      <c r="O18" s="11"/>
      <c r="P18" s="16"/>
    </row>
    <row r="19" spans="1:17" s="4" customFormat="1" x14ac:dyDescent="0.25">
      <c r="A19" s="34" t="s">
        <v>409</v>
      </c>
      <c r="B19" s="1">
        <v>12960</v>
      </c>
      <c r="C19" s="1" t="s">
        <v>16</v>
      </c>
      <c r="D19" s="1" t="s">
        <v>322</v>
      </c>
      <c r="E19" s="1"/>
      <c r="F19" s="1"/>
      <c r="G19" s="1"/>
      <c r="H19" s="1">
        <v>3</v>
      </c>
      <c r="I19" s="1">
        <v>1</v>
      </c>
      <c r="J19" s="1">
        <v>4</v>
      </c>
      <c r="K19" s="1"/>
      <c r="L19" s="1"/>
      <c r="M19" s="1"/>
      <c r="N19" s="3">
        <f>SUM(E19:M19)</f>
        <v>8</v>
      </c>
      <c r="O19" s="10"/>
      <c r="P19" s="16"/>
    </row>
    <row r="20" spans="1:17" s="4" customFormat="1" x14ac:dyDescent="0.25">
      <c r="B20" s="1">
        <v>12960</v>
      </c>
      <c r="C20" s="1" t="s">
        <v>174</v>
      </c>
      <c r="D20" s="1" t="s">
        <v>322</v>
      </c>
      <c r="E20" s="1"/>
      <c r="F20" s="1">
        <v>1</v>
      </c>
      <c r="G20" s="1"/>
      <c r="H20" s="1"/>
      <c r="I20" s="1"/>
      <c r="J20" s="1"/>
      <c r="K20" s="1"/>
      <c r="L20" s="1"/>
      <c r="M20" s="1"/>
      <c r="N20" s="3">
        <f>SUM(E20:M20)</f>
        <v>1</v>
      </c>
      <c r="O20" s="10"/>
      <c r="P20" s="16"/>
    </row>
    <row r="21" spans="1:17" s="4" customFormat="1" x14ac:dyDescent="0.25">
      <c r="B21" s="1">
        <v>12960</v>
      </c>
      <c r="C21" s="1" t="s">
        <v>175</v>
      </c>
      <c r="D21" s="1" t="s">
        <v>322</v>
      </c>
      <c r="E21" s="1"/>
      <c r="F21" s="1">
        <v>9</v>
      </c>
      <c r="G21" s="1">
        <v>3</v>
      </c>
      <c r="H21" s="1"/>
      <c r="I21" s="1"/>
      <c r="J21" s="1">
        <v>5</v>
      </c>
      <c r="K21" s="1"/>
      <c r="L21" s="1"/>
      <c r="M21" s="1"/>
      <c r="N21" s="3">
        <f>SUM(E21:M21)</f>
        <v>17</v>
      </c>
      <c r="O21" s="10"/>
      <c r="P21" s="16"/>
    </row>
    <row r="22" spans="1:17" s="4" customFormat="1" x14ac:dyDescent="0.25">
      <c r="B22" s="1">
        <v>12960</v>
      </c>
      <c r="C22" s="3" t="s">
        <v>173</v>
      </c>
      <c r="D22" s="1" t="s">
        <v>322</v>
      </c>
      <c r="E22" s="1"/>
      <c r="F22" s="1">
        <v>1</v>
      </c>
      <c r="G22" s="1"/>
      <c r="H22" s="1">
        <v>2</v>
      </c>
      <c r="I22" s="1"/>
      <c r="J22" s="1"/>
      <c r="K22" s="1">
        <v>2</v>
      </c>
      <c r="L22" s="1"/>
      <c r="M22" s="1"/>
      <c r="N22" s="3">
        <f>SUM(E22:M22)</f>
        <v>5</v>
      </c>
      <c r="O22" s="10"/>
      <c r="P22" s="16"/>
      <c r="Q22" s="34" t="s">
        <v>489</v>
      </c>
    </row>
    <row r="23" spans="1:17" s="4" customForma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8">
        <f>SUM(N19:N22)</f>
        <v>31</v>
      </c>
      <c r="O23" s="10">
        <v>36.75</v>
      </c>
      <c r="P23" s="16">
        <f>N23*O23</f>
        <v>1139.25</v>
      </c>
    </row>
    <row r="24" spans="1:17" s="4" customFormat="1" x14ac:dyDescent="0.25">
      <c r="O24" s="11"/>
      <c r="P24" s="16"/>
    </row>
    <row r="25" spans="1:17" s="13" customFormat="1" x14ac:dyDescent="0.25">
      <c r="A25" s="36" t="s">
        <v>369</v>
      </c>
      <c r="B25" s="5">
        <v>13104</v>
      </c>
      <c r="C25" s="5" t="s">
        <v>260</v>
      </c>
      <c r="D25" s="5" t="s">
        <v>21</v>
      </c>
      <c r="E25" s="5"/>
      <c r="F25" s="5"/>
      <c r="G25" s="5"/>
      <c r="H25" s="5" t="s">
        <v>275</v>
      </c>
      <c r="I25" s="5"/>
      <c r="J25" s="5" t="s">
        <v>275</v>
      </c>
      <c r="K25" s="5"/>
      <c r="L25" s="5" t="s">
        <v>275</v>
      </c>
      <c r="M25" s="5"/>
      <c r="N25" s="5">
        <v>18</v>
      </c>
      <c r="O25" s="16"/>
    </row>
    <row r="26" spans="1:17" s="13" customFormat="1" x14ac:dyDescent="0.25">
      <c r="B26" s="5">
        <v>13104</v>
      </c>
      <c r="C26" s="5" t="s">
        <v>262</v>
      </c>
      <c r="D26" s="5" t="s">
        <v>21</v>
      </c>
      <c r="E26" s="5"/>
      <c r="F26" s="5"/>
      <c r="G26" s="5"/>
      <c r="H26" s="5"/>
      <c r="I26" s="5"/>
      <c r="J26" s="5"/>
      <c r="K26" s="5"/>
      <c r="L26" s="5"/>
      <c r="M26" s="5"/>
      <c r="N26" s="5">
        <v>24</v>
      </c>
      <c r="O26" s="16"/>
    </row>
    <row r="27" spans="1:17" s="4" customFormat="1" x14ac:dyDescent="0.25">
      <c r="B27" s="5">
        <v>13104</v>
      </c>
      <c r="C27" s="3" t="s">
        <v>237</v>
      </c>
      <c r="D27" s="5" t="s">
        <v>21</v>
      </c>
      <c r="E27" s="3"/>
      <c r="F27" s="3"/>
      <c r="G27" s="1"/>
      <c r="H27" s="3"/>
      <c r="I27" s="3"/>
      <c r="J27" s="3"/>
      <c r="K27" s="3"/>
      <c r="L27" s="3"/>
      <c r="M27" s="3"/>
      <c r="N27" s="1">
        <v>42</v>
      </c>
      <c r="O27" s="16"/>
    </row>
    <row r="28" spans="1:17" s="4" customFormat="1" x14ac:dyDescent="0.25">
      <c r="B28" s="5">
        <v>13104</v>
      </c>
      <c r="C28" s="3" t="s">
        <v>239</v>
      </c>
      <c r="D28" s="5" t="s">
        <v>21</v>
      </c>
      <c r="E28" s="3"/>
      <c r="F28" s="3"/>
      <c r="G28" s="1"/>
      <c r="H28" s="3"/>
      <c r="I28" s="3"/>
      <c r="J28" s="3"/>
      <c r="K28" s="3"/>
      <c r="L28" s="3"/>
      <c r="M28" s="3"/>
      <c r="N28" s="1">
        <v>28</v>
      </c>
      <c r="O28" s="16"/>
    </row>
    <row r="29" spans="1:17" s="4" customFormat="1" x14ac:dyDescent="0.25">
      <c r="B29" s="5">
        <v>13104</v>
      </c>
      <c r="C29" s="3" t="s">
        <v>263</v>
      </c>
      <c r="D29" s="5" t="s">
        <v>21</v>
      </c>
      <c r="E29" s="3"/>
      <c r="F29" s="3"/>
      <c r="G29" s="3"/>
      <c r="H29" s="3"/>
      <c r="I29" s="3"/>
      <c r="J29" s="3"/>
      <c r="K29" s="3"/>
      <c r="L29" s="3"/>
      <c r="M29" s="3"/>
      <c r="N29" s="3">
        <v>24</v>
      </c>
      <c r="O29" s="16"/>
    </row>
    <row r="30" spans="1:17" s="4" customFormat="1" x14ac:dyDescent="0.25">
      <c r="B30" s="5">
        <v>13104</v>
      </c>
      <c r="C30" s="3" t="s">
        <v>264</v>
      </c>
      <c r="D30" s="5" t="s">
        <v>21</v>
      </c>
      <c r="E30" s="3"/>
      <c r="F30" s="3"/>
      <c r="G30" s="3"/>
      <c r="H30" s="3"/>
      <c r="I30" s="3"/>
      <c r="J30" s="3"/>
      <c r="K30" s="3"/>
      <c r="L30" s="3"/>
      <c r="M30" s="3"/>
      <c r="N30" s="3">
        <v>24</v>
      </c>
      <c r="O30" s="16"/>
    </row>
    <row r="31" spans="1:17" s="4" customFormat="1" x14ac:dyDescent="0.25">
      <c r="B31" s="5">
        <v>13104</v>
      </c>
      <c r="C31" s="3" t="s">
        <v>240</v>
      </c>
      <c r="D31" s="3" t="s">
        <v>21</v>
      </c>
      <c r="E31" s="1"/>
      <c r="F31" s="1"/>
      <c r="G31" s="1"/>
      <c r="H31" s="1"/>
      <c r="I31" s="1"/>
      <c r="J31" s="1"/>
      <c r="K31" s="1"/>
      <c r="L31" s="1"/>
      <c r="M31" s="1"/>
      <c r="N31" s="1">
        <v>24</v>
      </c>
      <c r="O31" s="16"/>
    </row>
    <row r="32" spans="1:17" s="4" customFormat="1" x14ac:dyDescent="0.25">
      <c r="B32" s="5">
        <v>13104</v>
      </c>
      <c r="C32" s="3" t="s">
        <v>241</v>
      </c>
      <c r="D32" s="3" t="s">
        <v>21</v>
      </c>
      <c r="E32" s="3"/>
      <c r="F32" s="3"/>
      <c r="G32" s="1"/>
      <c r="H32" s="3"/>
      <c r="I32" s="3"/>
      <c r="J32" s="3"/>
      <c r="K32" s="3"/>
      <c r="L32" s="3"/>
      <c r="M32" s="3"/>
      <c r="N32" s="1">
        <v>48</v>
      </c>
      <c r="O32" s="16"/>
    </row>
    <row r="33" spans="1:17" s="4" customFormat="1" x14ac:dyDescent="0.25">
      <c r="B33" s="5">
        <v>13104</v>
      </c>
      <c r="C33" s="3" t="s">
        <v>242</v>
      </c>
      <c r="D33" s="3" t="s">
        <v>21</v>
      </c>
      <c r="E33" s="3"/>
      <c r="F33" s="3"/>
      <c r="G33" s="1"/>
      <c r="H33" s="3"/>
      <c r="I33" s="3"/>
      <c r="J33" s="3"/>
      <c r="K33" s="3"/>
      <c r="L33" s="3"/>
      <c r="M33" s="3"/>
      <c r="N33" s="1">
        <v>16</v>
      </c>
      <c r="O33" s="16"/>
    </row>
    <row r="34" spans="1:17" s="4" customFormat="1" x14ac:dyDescent="0.25">
      <c r="B34" s="5">
        <v>13104</v>
      </c>
      <c r="C34" s="3" t="s">
        <v>243</v>
      </c>
      <c r="D34" s="3" t="s">
        <v>21</v>
      </c>
      <c r="E34" s="3"/>
      <c r="F34" s="3"/>
      <c r="G34" s="1"/>
      <c r="H34" s="3"/>
      <c r="I34" s="3"/>
      <c r="J34" s="3"/>
      <c r="K34" s="3"/>
      <c r="L34" s="3"/>
      <c r="M34" s="3"/>
      <c r="N34" s="1">
        <v>33</v>
      </c>
      <c r="O34" s="16"/>
    </row>
    <row r="35" spans="1:17" s="4" customFormat="1" x14ac:dyDescent="0.25">
      <c r="B35" s="5">
        <v>13104</v>
      </c>
      <c r="C35" s="3" t="s">
        <v>244</v>
      </c>
      <c r="D35" s="3" t="s">
        <v>21</v>
      </c>
      <c r="E35" s="3"/>
      <c r="F35" s="3"/>
      <c r="G35" s="3"/>
      <c r="H35" s="3"/>
      <c r="I35" s="3"/>
      <c r="J35" s="3"/>
      <c r="K35" s="3"/>
      <c r="L35" s="3"/>
      <c r="M35" s="3"/>
      <c r="N35" s="3">
        <v>39</v>
      </c>
      <c r="O35" s="16"/>
    </row>
    <row r="36" spans="1:17" s="4" customFormat="1" x14ac:dyDescent="0.25">
      <c r="B36" s="5">
        <v>13104</v>
      </c>
      <c r="C36" s="3" t="s">
        <v>245</v>
      </c>
      <c r="D36" s="3" t="s">
        <v>21</v>
      </c>
      <c r="E36" s="3"/>
      <c r="F36" s="3"/>
      <c r="G36" s="1"/>
      <c r="H36" s="3"/>
      <c r="I36" s="3"/>
      <c r="J36" s="3"/>
      <c r="K36" s="3"/>
      <c r="L36" s="3"/>
      <c r="M36" s="3"/>
      <c r="N36" s="1">
        <v>24</v>
      </c>
      <c r="O36" s="16"/>
    </row>
    <row r="37" spans="1:17" s="4" customFormat="1" x14ac:dyDescent="0.25">
      <c r="B37" s="5">
        <v>13104</v>
      </c>
      <c r="C37" s="3" t="s">
        <v>246</v>
      </c>
      <c r="D37" s="3" t="s">
        <v>21</v>
      </c>
      <c r="E37" s="3"/>
      <c r="F37" s="3"/>
      <c r="G37" s="1"/>
      <c r="H37" s="3"/>
      <c r="I37" s="3"/>
      <c r="J37" s="3"/>
      <c r="K37" s="3"/>
      <c r="L37" s="3"/>
      <c r="M37" s="3"/>
      <c r="N37" s="1">
        <v>24</v>
      </c>
      <c r="O37" s="16"/>
    </row>
    <row r="38" spans="1:17" s="4" customFormat="1" x14ac:dyDescent="0.25">
      <c r="B38" s="5">
        <v>13104</v>
      </c>
      <c r="C38" s="3" t="s">
        <v>247</v>
      </c>
      <c r="D38" s="3" t="s">
        <v>21</v>
      </c>
      <c r="E38" s="3"/>
      <c r="F38" s="3"/>
      <c r="G38" s="3"/>
      <c r="H38" s="3"/>
      <c r="I38" s="3"/>
      <c r="J38" s="3"/>
      <c r="K38" s="3"/>
      <c r="L38" s="3"/>
      <c r="M38" s="3"/>
      <c r="N38" s="3">
        <v>10</v>
      </c>
      <c r="O38" s="16"/>
    </row>
    <row r="39" spans="1:17" s="4" customFormat="1" x14ac:dyDescent="0.25">
      <c r="B39" s="5">
        <v>13104</v>
      </c>
      <c r="C39" s="3" t="s">
        <v>248</v>
      </c>
      <c r="D39" s="3" t="s">
        <v>21</v>
      </c>
      <c r="E39" s="1"/>
      <c r="F39" s="1"/>
      <c r="G39" s="1"/>
      <c r="H39" s="1"/>
      <c r="I39" s="1"/>
      <c r="J39" s="1"/>
      <c r="K39" s="1"/>
      <c r="L39" s="1"/>
      <c r="M39" s="1"/>
      <c r="N39" s="1">
        <v>48</v>
      </c>
      <c r="O39" s="16"/>
    </row>
    <row r="40" spans="1:17" s="4" customFormat="1" x14ac:dyDescent="0.25">
      <c r="B40" s="5">
        <v>13104</v>
      </c>
      <c r="C40" s="3" t="s">
        <v>249</v>
      </c>
      <c r="D40" s="3" t="s">
        <v>21</v>
      </c>
      <c r="E40" s="3"/>
      <c r="F40" s="3"/>
      <c r="G40" s="1"/>
      <c r="H40" s="3"/>
      <c r="I40" s="3"/>
      <c r="J40" s="3"/>
      <c r="K40" s="3"/>
      <c r="L40" s="3"/>
      <c r="M40" s="3"/>
      <c r="N40" s="1">
        <v>21</v>
      </c>
      <c r="O40" s="16"/>
    </row>
    <row r="41" spans="1:17" s="4" customFormat="1" x14ac:dyDescent="0.25">
      <c r="B41" s="5">
        <v>13104</v>
      </c>
      <c r="C41" s="3" t="s">
        <v>250</v>
      </c>
      <c r="D41" s="3" t="s">
        <v>21</v>
      </c>
      <c r="E41" s="3"/>
      <c r="F41" s="3"/>
      <c r="G41" s="3"/>
      <c r="H41" s="3"/>
      <c r="I41" s="3"/>
      <c r="J41" s="3"/>
      <c r="K41" s="3"/>
      <c r="L41" s="3"/>
      <c r="M41" s="3"/>
      <c r="N41" s="3">
        <v>33</v>
      </c>
      <c r="O41" s="16"/>
    </row>
    <row r="42" spans="1:17" s="4" customFormat="1" x14ac:dyDescent="0.25">
      <c r="B42" s="5">
        <v>13104</v>
      </c>
      <c r="C42" s="3" t="s">
        <v>251</v>
      </c>
      <c r="D42" s="3" t="s">
        <v>21</v>
      </c>
      <c r="E42" s="3"/>
      <c r="F42" s="3"/>
      <c r="G42" s="1"/>
      <c r="H42" s="3"/>
      <c r="I42" s="3"/>
      <c r="J42" s="3"/>
      <c r="K42" s="3"/>
      <c r="L42" s="3"/>
      <c r="M42" s="3"/>
      <c r="N42" s="1">
        <v>17</v>
      </c>
      <c r="O42" s="16"/>
    </row>
    <row r="43" spans="1:17" s="4" customFormat="1" x14ac:dyDescent="0.25">
      <c r="B43" s="5">
        <v>13104</v>
      </c>
      <c r="C43" s="3" t="s">
        <v>252</v>
      </c>
      <c r="D43" s="3" t="s">
        <v>21</v>
      </c>
      <c r="E43" s="3"/>
      <c r="F43" s="3"/>
      <c r="G43" s="3"/>
      <c r="H43" s="3"/>
      <c r="I43" s="3"/>
      <c r="J43" s="3"/>
      <c r="K43" s="3"/>
      <c r="L43" s="3"/>
      <c r="M43" s="3"/>
      <c r="N43" s="3">
        <v>3</v>
      </c>
      <c r="O43" s="16"/>
    </row>
    <row r="44" spans="1:17" s="4" customFormat="1" x14ac:dyDescent="0.25">
      <c r="B44" s="5">
        <v>13104</v>
      </c>
      <c r="C44" s="3" t="s">
        <v>252</v>
      </c>
      <c r="D44" s="3" t="s">
        <v>21</v>
      </c>
      <c r="E44" s="3"/>
      <c r="F44" s="3"/>
      <c r="G44" s="1"/>
      <c r="H44" s="3"/>
      <c r="I44" s="3"/>
      <c r="J44" s="3"/>
      <c r="K44" s="3"/>
      <c r="L44" s="3"/>
      <c r="M44" s="3"/>
      <c r="N44" s="1">
        <v>24</v>
      </c>
      <c r="O44" s="16"/>
    </row>
    <row r="45" spans="1:17" s="4" customFormat="1" x14ac:dyDescent="0.25">
      <c r="N45" s="8">
        <f>SUM(N25:N44)</f>
        <v>524</v>
      </c>
      <c r="O45" s="11">
        <v>35.85</v>
      </c>
      <c r="P45" s="16">
        <f>N45*O45</f>
        <v>18785.400000000001</v>
      </c>
    </row>
    <row r="46" spans="1:17" s="4" customFormat="1" x14ac:dyDescent="0.25">
      <c r="P46" s="11"/>
      <c r="Q46" s="16"/>
    </row>
    <row r="47" spans="1:17" s="4" customFormat="1" x14ac:dyDescent="0.25">
      <c r="A47" s="35" t="s">
        <v>410</v>
      </c>
      <c r="B47" s="1">
        <v>13398</v>
      </c>
      <c r="C47" s="1" t="s">
        <v>25</v>
      </c>
      <c r="D47" s="3" t="s">
        <v>23</v>
      </c>
      <c r="E47" s="1"/>
      <c r="F47" s="1">
        <v>40</v>
      </c>
      <c r="G47" s="1"/>
      <c r="H47" s="1"/>
      <c r="I47" s="1">
        <v>51</v>
      </c>
      <c r="J47" s="1"/>
      <c r="K47" s="1">
        <v>56</v>
      </c>
      <c r="L47" s="1" t="s">
        <v>275</v>
      </c>
      <c r="M47" s="1"/>
      <c r="N47" s="3">
        <f>SUM(E47:M47)</f>
        <v>147</v>
      </c>
      <c r="O47" s="11"/>
      <c r="P47" s="16"/>
    </row>
    <row r="48" spans="1:17" s="4" customFormat="1" x14ac:dyDescent="0.25">
      <c r="A48" s="35" t="s">
        <v>411</v>
      </c>
      <c r="B48" s="1">
        <v>13398</v>
      </c>
      <c r="C48" s="1" t="s">
        <v>14</v>
      </c>
      <c r="D48" s="3" t="s">
        <v>23</v>
      </c>
      <c r="E48" s="1"/>
      <c r="F48" s="1">
        <v>282</v>
      </c>
      <c r="G48" s="1"/>
      <c r="H48" s="1"/>
      <c r="I48" s="1">
        <v>120</v>
      </c>
      <c r="J48" s="1"/>
      <c r="K48" s="1">
        <v>47</v>
      </c>
      <c r="L48" s="1" t="s">
        <v>275</v>
      </c>
      <c r="M48" s="1"/>
      <c r="N48" s="3">
        <f>SUM(E48:M48)</f>
        <v>449</v>
      </c>
      <c r="O48" s="11"/>
      <c r="P48" s="16"/>
    </row>
    <row r="49" spans="1:16" s="4" customFormat="1" x14ac:dyDescent="0.25">
      <c r="A49" s="4">
        <v>20</v>
      </c>
      <c r="B49" s="1">
        <v>13901</v>
      </c>
      <c r="C49" s="1" t="s">
        <v>26</v>
      </c>
      <c r="D49" s="3" t="s">
        <v>27</v>
      </c>
      <c r="E49" s="1"/>
      <c r="F49" s="1"/>
      <c r="G49" s="1"/>
      <c r="H49" s="1"/>
      <c r="I49" s="1"/>
      <c r="J49" s="1">
        <v>20</v>
      </c>
      <c r="K49" s="1">
        <v>10</v>
      </c>
      <c r="L49" s="1"/>
      <c r="M49" s="1"/>
      <c r="N49" s="3">
        <f>SUM(E49:M49)</f>
        <v>30</v>
      </c>
      <c r="O49" s="11"/>
      <c r="P49" s="16"/>
    </row>
    <row r="50" spans="1:16" s="4" customFormat="1" x14ac:dyDescent="0.25">
      <c r="B50" s="2"/>
      <c r="C50" s="2"/>
      <c r="E50" s="2"/>
      <c r="F50" s="2"/>
      <c r="G50" s="2"/>
      <c r="H50" s="2"/>
      <c r="I50" s="2"/>
      <c r="J50" s="2"/>
      <c r="K50" s="2"/>
      <c r="L50" s="2"/>
      <c r="M50" s="2"/>
      <c r="N50" s="8">
        <f>SUM(N47:N49)</f>
        <v>626</v>
      </c>
      <c r="O50" s="11">
        <v>47.8</v>
      </c>
      <c r="P50" s="16">
        <f>N50*O50</f>
        <v>29922.799999999999</v>
      </c>
    </row>
    <row r="51" spans="1:16" s="4" customFormat="1" x14ac:dyDescent="0.25">
      <c r="O51" s="11"/>
      <c r="P51" s="16"/>
    </row>
    <row r="52" spans="1:16" s="4" customFormat="1" x14ac:dyDescent="0.25">
      <c r="A52" s="35" t="s">
        <v>412</v>
      </c>
      <c r="B52" s="3">
        <v>16206</v>
      </c>
      <c r="C52" s="3" t="s">
        <v>22</v>
      </c>
      <c r="D52" s="3" t="s">
        <v>28</v>
      </c>
      <c r="E52" s="3"/>
      <c r="F52" s="3"/>
      <c r="G52" s="3"/>
      <c r="H52" s="3"/>
      <c r="I52" s="3"/>
      <c r="J52" s="3">
        <v>15</v>
      </c>
      <c r="K52" s="3">
        <v>30</v>
      </c>
      <c r="L52" s="3">
        <v>16</v>
      </c>
      <c r="M52" s="3">
        <v>8</v>
      </c>
      <c r="N52" s="3">
        <f t="shared" ref="N52:N58" si="2">SUM(E52:M52)</f>
        <v>69</v>
      </c>
      <c r="O52" s="11"/>
      <c r="P52" s="16"/>
    </row>
    <row r="53" spans="1:16" s="4" customFormat="1" x14ac:dyDescent="0.25">
      <c r="A53" s="35" t="s">
        <v>413</v>
      </c>
      <c r="B53" s="3">
        <v>16206</v>
      </c>
      <c r="C53" s="3" t="s">
        <v>176</v>
      </c>
      <c r="D53" s="3" t="s">
        <v>28</v>
      </c>
      <c r="E53" s="3"/>
      <c r="F53" s="3"/>
      <c r="G53" s="3"/>
      <c r="H53" s="3">
        <v>1</v>
      </c>
      <c r="I53" s="3"/>
      <c r="J53" s="3">
        <v>11</v>
      </c>
      <c r="K53" s="3">
        <v>17</v>
      </c>
      <c r="L53" s="3">
        <v>18</v>
      </c>
      <c r="M53" s="3">
        <v>3</v>
      </c>
      <c r="N53" s="3">
        <f t="shared" si="2"/>
        <v>50</v>
      </c>
      <c r="O53" s="11"/>
      <c r="P53" s="16"/>
    </row>
    <row r="54" spans="1:16" s="4" customFormat="1" x14ac:dyDescent="0.25">
      <c r="B54" s="3">
        <v>16206</v>
      </c>
      <c r="C54" s="3" t="s">
        <v>24</v>
      </c>
      <c r="D54" s="3" t="s">
        <v>28</v>
      </c>
      <c r="E54" s="3"/>
      <c r="F54" s="3"/>
      <c r="G54" s="3"/>
      <c r="H54" s="3"/>
      <c r="I54" s="3"/>
      <c r="J54" s="3">
        <v>53</v>
      </c>
      <c r="K54" s="3">
        <v>40</v>
      </c>
      <c r="L54" s="3"/>
      <c r="M54" s="3">
        <v>3</v>
      </c>
      <c r="N54" s="3">
        <f t="shared" si="2"/>
        <v>96</v>
      </c>
      <c r="O54" s="11"/>
      <c r="P54" s="16"/>
    </row>
    <row r="55" spans="1:16" s="4" customFormat="1" x14ac:dyDescent="0.25">
      <c r="B55" s="3">
        <v>16206</v>
      </c>
      <c r="C55" s="3" t="s">
        <v>131</v>
      </c>
      <c r="D55" s="3" t="s">
        <v>28</v>
      </c>
      <c r="E55" s="3"/>
      <c r="F55" s="3"/>
      <c r="G55" s="3"/>
      <c r="H55" s="1">
        <v>41</v>
      </c>
      <c r="I55" s="3"/>
      <c r="J55" s="3">
        <v>11</v>
      </c>
      <c r="K55" s="3">
        <v>18</v>
      </c>
      <c r="L55" s="3">
        <v>4</v>
      </c>
      <c r="M55" s="3">
        <v>15</v>
      </c>
      <c r="N55" s="3">
        <f t="shared" si="2"/>
        <v>89</v>
      </c>
      <c r="O55" s="11"/>
      <c r="P55" s="16"/>
    </row>
    <row r="56" spans="1:16" s="4" customFormat="1" x14ac:dyDescent="0.25">
      <c r="B56" s="3">
        <v>16206</v>
      </c>
      <c r="C56" s="3" t="s">
        <v>29</v>
      </c>
      <c r="D56" s="3" t="s">
        <v>28</v>
      </c>
      <c r="E56" s="3"/>
      <c r="F56" s="3">
        <v>30</v>
      </c>
      <c r="G56" s="3"/>
      <c r="H56" s="3"/>
      <c r="I56" s="3"/>
      <c r="J56" s="3"/>
      <c r="K56" s="3"/>
      <c r="L56" s="3"/>
      <c r="M56" s="3"/>
      <c r="N56" s="3">
        <f t="shared" si="2"/>
        <v>30</v>
      </c>
      <c r="O56" s="11"/>
      <c r="P56" s="16"/>
    </row>
    <row r="57" spans="1:16" s="4" customFormat="1" x14ac:dyDescent="0.25">
      <c r="B57" s="3">
        <v>16206</v>
      </c>
      <c r="C57" s="3" t="s">
        <v>132</v>
      </c>
      <c r="D57" s="3" t="s">
        <v>28</v>
      </c>
      <c r="E57" s="3"/>
      <c r="F57" s="3"/>
      <c r="G57" s="3"/>
      <c r="H57" s="1">
        <v>8</v>
      </c>
      <c r="I57" s="3"/>
      <c r="J57" s="3"/>
      <c r="K57" s="3">
        <v>8</v>
      </c>
      <c r="L57" s="3">
        <v>12</v>
      </c>
      <c r="M57" s="3">
        <v>10</v>
      </c>
      <c r="N57" s="3">
        <f t="shared" si="2"/>
        <v>38</v>
      </c>
      <c r="O57" s="11"/>
      <c r="P57" s="16"/>
    </row>
    <row r="58" spans="1:16" s="4" customFormat="1" x14ac:dyDescent="0.25">
      <c r="B58" s="3">
        <v>16206</v>
      </c>
      <c r="C58" s="3" t="s">
        <v>32</v>
      </c>
      <c r="D58" s="3" t="s">
        <v>28</v>
      </c>
      <c r="E58" s="3"/>
      <c r="F58" s="3"/>
      <c r="G58" s="3"/>
      <c r="H58" s="3"/>
      <c r="I58" s="3"/>
      <c r="J58" s="1">
        <v>10</v>
      </c>
      <c r="K58" s="3">
        <v>4</v>
      </c>
      <c r="L58" s="3"/>
      <c r="M58" s="3">
        <v>15</v>
      </c>
      <c r="N58" s="3">
        <f t="shared" si="2"/>
        <v>29</v>
      </c>
      <c r="O58" s="11"/>
      <c r="P58" s="16"/>
    </row>
    <row r="59" spans="1:16" s="4" customFormat="1" x14ac:dyDescent="0.25">
      <c r="B59" s="2"/>
      <c r="M59" s="2"/>
      <c r="N59" s="8">
        <f>SUM(N52:N58)</f>
        <v>401</v>
      </c>
      <c r="O59" s="11">
        <v>24.85</v>
      </c>
      <c r="P59" s="16">
        <f>N59*O59</f>
        <v>9964.85</v>
      </c>
    </row>
    <row r="60" spans="1:16" s="4" customFormat="1" x14ac:dyDescent="0.25">
      <c r="B60" s="2"/>
      <c r="M60" s="2"/>
      <c r="O60" s="11"/>
      <c r="P60" s="16"/>
    </row>
    <row r="61" spans="1:16" s="4" customFormat="1" x14ac:dyDescent="0.25">
      <c r="A61" s="35" t="s">
        <v>415</v>
      </c>
      <c r="B61" s="1">
        <v>16210</v>
      </c>
      <c r="C61" s="1" t="s">
        <v>177</v>
      </c>
      <c r="D61" s="1" t="s">
        <v>30</v>
      </c>
      <c r="E61" s="1"/>
      <c r="F61" s="1"/>
      <c r="G61" s="1"/>
      <c r="H61" s="1"/>
      <c r="I61" s="1"/>
      <c r="J61" s="1">
        <v>1</v>
      </c>
      <c r="K61" s="1"/>
      <c r="L61" s="1"/>
      <c r="M61" s="1"/>
      <c r="N61" s="3">
        <f>SUM(E61:M61)</f>
        <v>1</v>
      </c>
      <c r="O61" s="10"/>
      <c r="P61" s="16"/>
    </row>
    <row r="62" spans="1:16" s="4" customFormat="1" x14ac:dyDescent="0.25">
      <c r="A62" s="35" t="s">
        <v>416</v>
      </c>
      <c r="B62" s="3">
        <v>16210</v>
      </c>
      <c r="C62" s="3" t="s">
        <v>31</v>
      </c>
      <c r="D62" s="3" t="s">
        <v>30</v>
      </c>
      <c r="E62" s="3"/>
      <c r="F62" s="3"/>
      <c r="G62" s="3">
        <v>30</v>
      </c>
      <c r="H62" s="3"/>
      <c r="I62" s="3"/>
      <c r="J62" s="3"/>
      <c r="K62" s="3"/>
      <c r="L62" s="3"/>
      <c r="M62" s="3"/>
      <c r="N62" s="3">
        <f>SUM(E62:M62)</f>
        <v>30</v>
      </c>
      <c r="O62" s="11"/>
      <c r="P62" s="16"/>
    </row>
    <row r="63" spans="1:16" s="4" customFormat="1" x14ac:dyDescent="0.25">
      <c r="B63" s="1">
        <v>16210</v>
      </c>
      <c r="C63" s="3" t="s">
        <v>33</v>
      </c>
      <c r="D63" s="3" t="s">
        <v>30</v>
      </c>
      <c r="E63" s="1"/>
      <c r="F63" s="1">
        <v>127</v>
      </c>
      <c r="G63" s="1">
        <v>206</v>
      </c>
      <c r="H63" s="1">
        <v>150</v>
      </c>
      <c r="I63" s="1">
        <v>129</v>
      </c>
      <c r="J63" s="1">
        <v>97</v>
      </c>
      <c r="K63" s="1">
        <v>57</v>
      </c>
      <c r="L63" s="1"/>
      <c r="M63" s="1"/>
      <c r="N63" s="3">
        <f>SUM(E63:M63)</f>
        <v>766</v>
      </c>
      <c r="O63" s="11"/>
      <c r="P63" s="16"/>
    </row>
    <row r="64" spans="1:16" s="4" customFormat="1" x14ac:dyDescent="0.25">
      <c r="B64" s="1">
        <v>16210</v>
      </c>
      <c r="C64" s="1" t="s">
        <v>34</v>
      </c>
      <c r="D64" s="3" t="s">
        <v>30</v>
      </c>
      <c r="E64" s="1"/>
      <c r="F64" s="1">
        <v>84</v>
      </c>
      <c r="G64" s="1">
        <v>144</v>
      </c>
      <c r="H64" s="1">
        <v>72</v>
      </c>
      <c r="I64" s="1">
        <v>160</v>
      </c>
      <c r="J64" s="1">
        <v>40</v>
      </c>
      <c r="K64" s="1">
        <v>20</v>
      </c>
      <c r="L64" s="1"/>
      <c r="M64" s="1"/>
      <c r="N64" s="3">
        <f>SUM(E64:M64)</f>
        <v>520</v>
      </c>
      <c r="O64" s="11"/>
      <c r="P64" s="16"/>
    </row>
    <row r="65" spans="1:16" s="4" customFormat="1" x14ac:dyDescent="0.25">
      <c r="N65" s="8">
        <f>SUM(N61:N64)</f>
        <v>1317</v>
      </c>
      <c r="O65" s="11">
        <v>33</v>
      </c>
      <c r="P65" s="16">
        <f>N65*O65</f>
        <v>43461</v>
      </c>
    </row>
    <row r="66" spans="1:16" s="4" customFormat="1" x14ac:dyDescent="0.25">
      <c r="O66" s="11"/>
      <c r="P66" s="16"/>
    </row>
    <row r="67" spans="1:16" s="4" customFormat="1" x14ac:dyDescent="0.25">
      <c r="A67" s="34" t="s">
        <v>414</v>
      </c>
      <c r="B67" s="3">
        <v>16211</v>
      </c>
      <c r="C67" s="3" t="s">
        <v>22</v>
      </c>
      <c r="D67" s="3" t="s">
        <v>35</v>
      </c>
      <c r="E67" s="3"/>
      <c r="F67" s="3"/>
      <c r="G67" s="3">
        <v>30</v>
      </c>
      <c r="H67" s="3"/>
      <c r="I67" s="3"/>
      <c r="J67" s="3"/>
      <c r="K67" s="3"/>
      <c r="L67" s="3"/>
      <c r="M67" s="3"/>
      <c r="N67" s="3">
        <f>SUM(E67:M67)</f>
        <v>30</v>
      </c>
      <c r="O67" s="11"/>
      <c r="P67" s="16"/>
    </row>
    <row r="68" spans="1:16" s="4" customFormat="1" x14ac:dyDescent="0.25">
      <c r="A68" s="4">
        <v>61</v>
      </c>
      <c r="B68" s="3">
        <v>16211</v>
      </c>
      <c r="C68" s="3" t="s">
        <v>36</v>
      </c>
      <c r="D68" s="3" t="s">
        <v>35</v>
      </c>
      <c r="E68" s="3"/>
      <c r="F68" s="3"/>
      <c r="G68" s="3"/>
      <c r="H68" s="3"/>
      <c r="I68" s="3"/>
      <c r="J68" s="3"/>
      <c r="K68" s="3">
        <v>20</v>
      </c>
      <c r="L68" s="3"/>
      <c r="M68" s="3"/>
      <c r="N68" s="3">
        <f>SUM(E68:M68)</f>
        <v>20</v>
      </c>
      <c r="O68" s="11"/>
      <c r="P68" s="16"/>
    </row>
    <row r="69" spans="1:16" s="4" customFormat="1" x14ac:dyDescent="0.25">
      <c r="A69" s="4">
        <v>26</v>
      </c>
      <c r="B69" s="6">
        <v>16214</v>
      </c>
      <c r="C69" s="6" t="s">
        <v>37</v>
      </c>
      <c r="D69" s="3" t="s">
        <v>277</v>
      </c>
      <c r="E69" s="1"/>
      <c r="F69" s="1"/>
      <c r="G69" s="1"/>
      <c r="H69" s="6">
        <v>34</v>
      </c>
      <c r="I69" s="1"/>
      <c r="J69" s="1"/>
      <c r="K69" s="1"/>
      <c r="L69" s="1"/>
      <c r="M69" s="1"/>
      <c r="N69" s="3">
        <f>SUM(E69:M69)</f>
        <v>34</v>
      </c>
      <c r="O69" s="11"/>
      <c r="P69" s="16"/>
    </row>
    <row r="70" spans="1:16" s="4" customFormat="1" x14ac:dyDescent="0.25">
      <c r="B70" s="7"/>
      <c r="C70" s="7"/>
      <c r="E70" s="2"/>
      <c r="F70" s="2"/>
      <c r="G70" s="2"/>
      <c r="H70" s="7"/>
      <c r="I70" s="2"/>
      <c r="J70" s="2"/>
      <c r="K70" s="2"/>
      <c r="L70" s="2"/>
      <c r="M70" s="2"/>
      <c r="N70" s="8">
        <f>SUM(N67:N69)</f>
        <v>84</v>
      </c>
      <c r="O70" s="11">
        <v>37.200000000000003</v>
      </c>
      <c r="P70" s="16">
        <f>N70*O70</f>
        <v>3124.8</v>
      </c>
    </row>
    <row r="71" spans="1:16" s="4" customFormat="1" x14ac:dyDescent="0.25">
      <c r="B71" s="7"/>
      <c r="C71" s="7"/>
      <c r="E71" s="2"/>
      <c r="F71" s="2"/>
      <c r="G71" s="2"/>
      <c r="H71" s="7"/>
      <c r="I71" s="2"/>
      <c r="J71" s="2"/>
      <c r="K71" s="2"/>
      <c r="L71" s="2"/>
      <c r="M71" s="2"/>
      <c r="O71" s="11"/>
      <c r="P71" s="16"/>
    </row>
    <row r="72" spans="1:16" s="4" customFormat="1" x14ac:dyDescent="0.25">
      <c r="A72" s="35" t="s">
        <v>417</v>
      </c>
      <c r="B72" s="3">
        <v>16218</v>
      </c>
      <c r="C72" s="3" t="s">
        <v>41</v>
      </c>
      <c r="D72" s="3" t="s">
        <v>38</v>
      </c>
      <c r="E72" s="3"/>
      <c r="F72" s="3"/>
      <c r="G72" s="3"/>
      <c r="H72" s="3"/>
      <c r="I72" s="3">
        <v>24</v>
      </c>
      <c r="J72" s="3"/>
      <c r="K72" s="3"/>
      <c r="L72" s="3"/>
      <c r="M72" s="3"/>
      <c r="N72" s="3">
        <f t="shared" ref="N72:N77" si="3">SUM(E72:M72)</f>
        <v>24</v>
      </c>
      <c r="O72" s="11"/>
      <c r="P72" s="16"/>
    </row>
    <row r="73" spans="1:16" s="4" customFormat="1" x14ac:dyDescent="0.25">
      <c r="A73" s="35" t="s">
        <v>418</v>
      </c>
      <c r="B73" s="3">
        <v>16218</v>
      </c>
      <c r="C73" s="3" t="s">
        <v>12</v>
      </c>
      <c r="D73" s="3" t="s">
        <v>38</v>
      </c>
      <c r="E73" s="3"/>
      <c r="F73" s="3"/>
      <c r="G73" s="3"/>
      <c r="H73" s="3"/>
      <c r="I73" s="3"/>
      <c r="J73" s="3"/>
      <c r="K73" s="3">
        <v>32</v>
      </c>
      <c r="L73" s="3"/>
      <c r="M73" s="3">
        <v>26</v>
      </c>
      <c r="N73" s="3">
        <f t="shared" si="3"/>
        <v>58</v>
      </c>
      <c r="O73" s="11"/>
      <c r="P73" s="16"/>
    </row>
    <row r="74" spans="1:16" s="4" customFormat="1" x14ac:dyDescent="0.25">
      <c r="B74" s="3">
        <v>16218</v>
      </c>
      <c r="C74" s="3" t="s">
        <v>24</v>
      </c>
      <c r="D74" s="3" t="s">
        <v>38</v>
      </c>
      <c r="E74" s="3"/>
      <c r="F74" s="3"/>
      <c r="G74" s="3"/>
      <c r="H74" s="3"/>
      <c r="I74" s="3"/>
      <c r="J74" s="3"/>
      <c r="K74" s="3">
        <v>20</v>
      </c>
      <c r="L74" s="3"/>
      <c r="M74" s="3"/>
      <c r="N74" s="3">
        <f t="shared" si="3"/>
        <v>20</v>
      </c>
      <c r="O74" s="11"/>
      <c r="P74" s="16"/>
    </row>
    <row r="75" spans="1:16" s="4" customFormat="1" x14ac:dyDescent="0.25">
      <c r="B75" s="3">
        <v>16218</v>
      </c>
      <c r="C75" s="3" t="s">
        <v>31</v>
      </c>
      <c r="D75" s="3" t="s">
        <v>38</v>
      </c>
      <c r="E75" s="3"/>
      <c r="F75" s="3"/>
      <c r="G75" s="3"/>
      <c r="H75" s="3"/>
      <c r="I75" s="3">
        <v>30</v>
      </c>
      <c r="J75" s="3"/>
      <c r="K75" s="3"/>
      <c r="L75" s="3"/>
      <c r="M75" s="3"/>
      <c r="N75" s="3">
        <f t="shared" si="3"/>
        <v>30</v>
      </c>
      <c r="O75" s="11"/>
      <c r="P75" s="16"/>
    </row>
    <row r="76" spans="1:16" s="4" customFormat="1" x14ac:dyDescent="0.25">
      <c r="B76" s="3">
        <v>16218</v>
      </c>
      <c r="C76" s="3" t="s">
        <v>40</v>
      </c>
      <c r="D76" s="3" t="s">
        <v>38</v>
      </c>
      <c r="E76" s="3"/>
      <c r="F76" s="3"/>
      <c r="G76" s="3"/>
      <c r="H76" s="3"/>
      <c r="I76" s="3">
        <v>6</v>
      </c>
      <c r="J76" s="3"/>
      <c r="K76" s="3">
        <v>23</v>
      </c>
      <c r="L76" s="3">
        <v>158</v>
      </c>
      <c r="M76" s="3"/>
      <c r="N76" s="3">
        <f t="shared" si="3"/>
        <v>187</v>
      </c>
      <c r="O76" s="11"/>
      <c r="P76" s="16"/>
    </row>
    <row r="77" spans="1:16" s="4" customFormat="1" x14ac:dyDescent="0.25">
      <c r="B77" s="3">
        <v>16218</v>
      </c>
      <c r="C77" s="3" t="s">
        <v>39</v>
      </c>
      <c r="D77" s="3" t="s">
        <v>38</v>
      </c>
      <c r="E77" s="3"/>
      <c r="F77" s="3"/>
      <c r="G77" s="3"/>
      <c r="H77" s="3"/>
      <c r="I77" s="3"/>
      <c r="J77" s="3">
        <v>16</v>
      </c>
      <c r="K77" s="3"/>
      <c r="L77" s="3"/>
      <c r="M77" s="3"/>
      <c r="N77" s="3">
        <f t="shared" si="3"/>
        <v>16</v>
      </c>
      <c r="O77" s="11"/>
      <c r="P77" s="16"/>
    </row>
    <row r="78" spans="1:16" s="4" customFormat="1" x14ac:dyDescent="0.25">
      <c r="N78" s="8">
        <f>SUM(N72:N77)</f>
        <v>335</v>
      </c>
      <c r="O78" s="11">
        <v>32.35</v>
      </c>
      <c r="P78" s="16">
        <f>N78*O78</f>
        <v>10837.25</v>
      </c>
    </row>
    <row r="79" spans="1:16" s="4" customFormat="1" x14ac:dyDescent="0.25">
      <c r="O79" s="11"/>
      <c r="P79" s="16"/>
    </row>
    <row r="80" spans="1:16" s="4" customFormat="1" x14ac:dyDescent="0.25">
      <c r="B80" s="1">
        <v>16281</v>
      </c>
      <c r="C80" s="1" t="s">
        <v>178</v>
      </c>
      <c r="D80" s="1" t="s">
        <v>329</v>
      </c>
      <c r="E80" s="1"/>
      <c r="F80" s="1">
        <v>6</v>
      </c>
      <c r="G80" s="1"/>
      <c r="H80" s="1"/>
      <c r="I80" s="1"/>
      <c r="J80" s="1">
        <v>4</v>
      </c>
      <c r="K80" s="1">
        <v>2</v>
      </c>
      <c r="L80" s="1"/>
      <c r="M80" s="1"/>
      <c r="N80" s="3">
        <f t="shared" ref="N80:N81" si="4">SUM(E80:M80)</f>
        <v>12</v>
      </c>
      <c r="O80" s="10"/>
      <c r="P80" s="16"/>
    </row>
    <row r="81" spans="1:16" s="4" customFormat="1" x14ac:dyDescent="0.25">
      <c r="B81" s="1">
        <v>16281</v>
      </c>
      <c r="C81" s="1" t="s">
        <v>177</v>
      </c>
      <c r="D81" s="1" t="s">
        <v>329</v>
      </c>
      <c r="E81" s="1"/>
      <c r="F81" s="1"/>
      <c r="G81" s="1"/>
      <c r="H81" s="1"/>
      <c r="I81" s="1">
        <v>3</v>
      </c>
      <c r="J81" s="1"/>
      <c r="K81" s="1"/>
      <c r="L81" s="1"/>
      <c r="M81" s="1"/>
      <c r="N81" s="3">
        <f t="shared" si="4"/>
        <v>3</v>
      </c>
      <c r="O81" s="11"/>
      <c r="P81" s="16"/>
    </row>
    <row r="82" spans="1:16" s="4" customForma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8">
        <f>SUM(N80:N81)</f>
        <v>15</v>
      </c>
      <c r="O82" s="10">
        <v>28.75</v>
      </c>
      <c r="P82" s="16">
        <f>N82*O82</f>
        <v>431.25</v>
      </c>
    </row>
    <row r="83" spans="1:16" s="4" customFormat="1" x14ac:dyDescent="0.25">
      <c r="O83" s="11"/>
      <c r="P83" s="16"/>
    </row>
    <row r="84" spans="1:16" s="4" customFormat="1" x14ac:dyDescent="0.25">
      <c r="A84" s="35" t="s">
        <v>370</v>
      </c>
      <c r="B84" s="3">
        <v>16286</v>
      </c>
      <c r="C84" s="3" t="s">
        <v>22</v>
      </c>
      <c r="D84" s="3" t="s">
        <v>42</v>
      </c>
      <c r="E84" s="3" t="s">
        <v>275</v>
      </c>
      <c r="F84" s="3">
        <v>144</v>
      </c>
      <c r="G84" s="3"/>
      <c r="H84" s="3"/>
      <c r="I84" s="3">
        <v>40</v>
      </c>
      <c r="J84" s="3"/>
      <c r="K84" s="3"/>
      <c r="L84" s="3"/>
      <c r="M84" s="3"/>
      <c r="N84" s="3">
        <f>SUM(E84:M84)</f>
        <v>184</v>
      </c>
      <c r="O84" s="11"/>
      <c r="P84" s="16"/>
    </row>
    <row r="85" spans="1:16" s="4" customFormat="1" x14ac:dyDescent="0.25">
      <c r="B85" s="3">
        <v>16286</v>
      </c>
      <c r="C85" s="3" t="s">
        <v>32</v>
      </c>
      <c r="D85" s="3" t="s">
        <v>42</v>
      </c>
      <c r="E85" s="3"/>
      <c r="F85" s="3"/>
      <c r="G85" s="3"/>
      <c r="H85" s="3">
        <v>45</v>
      </c>
      <c r="I85" s="3"/>
      <c r="J85" s="3"/>
      <c r="K85" s="3"/>
      <c r="L85" s="3"/>
      <c r="M85" s="3"/>
      <c r="N85" s="3">
        <f>SUM(E85:M85)</f>
        <v>45</v>
      </c>
      <c r="O85" s="11"/>
      <c r="P85" s="16"/>
    </row>
    <row r="86" spans="1:16" s="4" customFormat="1" x14ac:dyDescent="0.25">
      <c r="N86" s="8">
        <f>SUM(N84:N85)</f>
        <v>229</v>
      </c>
      <c r="O86" s="11">
        <v>26.75</v>
      </c>
      <c r="P86" s="16">
        <f>N86*O86</f>
        <v>6125.75</v>
      </c>
    </row>
    <row r="87" spans="1:16" s="4" customFormat="1" x14ac:dyDescent="0.25">
      <c r="O87" s="11"/>
      <c r="P87" s="16"/>
    </row>
    <row r="88" spans="1:16" s="4" customFormat="1" x14ac:dyDescent="0.25">
      <c r="A88" s="35" t="s">
        <v>419</v>
      </c>
      <c r="B88" s="3">
        <v>16305</v>
      </c>
      <c r="C88" s="3" t="s">
        <v>22</v>
      </c>
      <c r="D88" s="3" t="s">
        <v>43</v>
      </c>
      <c r="E88" s="3"/>
      <c r="F88" s="3"/>
      <c r="G88" s="3">
        <v>30</v>
      </c>
      <c r="H88" s="3"/>
      <c r="I88" s="3">
        <v>30</v>
      </c>
      <c r="J88" s="3">
        <v>30</v>
      </c>
      <c r="K88" s="3">
        <v>50</v>
      </c>
      <c r="L88" s="3"/>
      <c r="M88" s="3"/>
      <c r="N88" s="3">
        <f t="shared" ref="N88:N94" si="5">SUM(E88:M88)</f>
        <v>140</v>
      </c>
      <c r="O88" s="11"/>
      <c r="P88" s="16"/>
    </row>
    <row r="89" spans="1:16" s="4" customFormat="1" x14ac:dyDescent="0.25">
      <c r="A89" s="35" t="s">
        <v>420</v>
      </c>
      <c r="B89" s="3">
        <v>16305</v>
      </c>
      <c r="C89" s="3" t="s">
        <v>92</v>
      </c>
      <c r="D89" s="3" t="s">
        <v>43</v>
      </c>
      <c r="E89" s="3"/>
      <c r="F89" s="3"/>
      <c r="G89" s="3"/>
      <c r="H89" s="3">
        <v>9</v>
      </c>
      <c r="I89" s="1">
        <v>161</v>
      </c>
      <c r="J89" s="3">
        <v>20</v>
      </c>
      <c r="K89" s="3">
        <v>60</v>
      </c>
      <c r="L89" s="3"/>
      <c r="M89" s="3"/>
      <c r="N89" s="3">
        <f t="shared" si="5"/>
        <v>250</v>
      </c>
      <c r="O89" s="11"/>
      <c r="P89" s="16"/>
    </row>
    <row r="90" spans="1:16" s="4" customFormat="1" x14ac:dyDescent="0.25">
      <c r="B90" s="3">
        <v>16305</v>
      </c>
      <c r="C90" s="3" t="s">
        <v>36</v>
      </c>
      <c r="D90" s="3" t="s">
        <v>43</v>
      </c>
      <c r="E90" s="3"/>
      <c r="F90" s="3">
        <v>3</v>
      </c>
      <c r="G90" s="3"/>
      <c r="H90" s="3">
        <v>26</v>
      </c>
      <c r="I90" s="3">
        <v>4</v>
      </c>
      <c r="J90" s="3">
        <v>21</v>
      </c>
      <c r="K90" s="3">
        <v>60</v>
      </c>
      <c r="L90" s="3"/>
      <c r="M90" s="3"/>
      <c r="N90" s="3">
        <f t="shared" si="5"/>
        <v>114</v>
      </c>
      <c r="O90" s="11"/>
      <c r="P90" s="16"/>
    </row>
    <row r="91" spans="1:16" s="4" customFormat="1" x14ac:dyDescent="0.25">
      <c r="B91" s="3">
        <v>16305</v>
      </c>
      <c r="C91" s="3" t="s">
        <v>44</v>
      </c>
      <c r="D91" s="3" t="s">
        <v>43</v>
      </c>
      <c r="E91" s="3"/>
      <c r="F91" s="3"/>
      <c r="G91" s="3"/>
      <c r="H91" s="3"/>
      <c r="I91" s="3"/>
      <c r="J91" s="3">
        <v>30</v>
      </c>
      <c r="K91" s="3"/>
      <c r="L91" s="3"/>
      <c r="M91" s="3"/>
      <c r="N91" s="3">
        <f t="shared" si="5"/>
        <v>30</v>
      </c>
      <c r="O91" s="11"/>
      <c r="P91" s="16"/>
    </row>
    <row r="92" spans="1:16" s="4" customFormat="1" x14ac:dyDescent="0.25">
      <c r="B92" s="3">
        <v>16305</v>
      </c>
      <c r="C92" s="3" t="s">
        <v>45</v>
      </c>
      <c r="D92" s="3" t="s">
        <v>43</v>
      </c>
      <c r="E92" s="3"/>
      <c r="F92" s="3"/>
      <c r="G92" s="3">
        <v>30</v>
      </c>
      <c r="H92" s="3"/>
      <c r="I92" s="3"/>
      <c r="J92" s="3"/>
      <c r="K92" s="3"/>
      <c r="L92" s="3"/>
      <c r="M92" s="3"/>
      <c r="N92" s="3">
        <f t="shared" si="5"/>
        <v>30</v>
      </c>
      <c r="O92" s="11"/>
      <c r="P92" s="16"/>
    </row>
    <row r="93" spans="1:16" s="4" customFormat="1" x14ac:dyDescent="0.25">
      <c r="B93" s="3">
        <v>16305</v>
      </c>
      <c r="C93" s="3" t="s">
        <v>32</v>
      </c>
      <c r="D93" s="3" t="s">
        <v>43</v>
      </c>
      <c r="E93" s="3"/>
      <c r="F93" s="3"/>
      <c r="G93" s="3">
        <v>20</v>
      </c>
      <c r="H93" s="3"/>
      <c r="I93" s="3"/>
      <c r="J93" s="3">
        <v>72</v>
      </c>
      <c r="K93" s="3">
        <v>40</v>
      </c>
      <c r="L93" s="3"/>
      <c r="M93" s="3"/>
      <c r="N93" s="3">
        <f t="shared" si="5"/>
        <v>132</v>
      </c>
      <c r="O93" s="11"/>
      <c r="P93" s="16"/>
    </row>
    <row r="94" spans="1:16" s="4" customFormat="1" x14ac:dyDescent="0.25">
      <c r="B94" s="3">
        <v>16305</v>
      </c>
      <c r="C94" s="3" t="s">
        <v>46</v>
      </c>
      <c r="D94" s="3" t="s">
        <v>43</v>
      </c>
      <c r="E94" s="3"/>
      <c r="F94" s="3"/>
      <c r="G94" s="3">
        <v>40</v>
      </c>
      <c r="H94" s="3"/>
      <c r="I94" s="3"/>
      <c r="J94" s="3"/>
      <c r="K94" s="3"/>
      <c r="L94" s="3"/>
      <c r="M94" s="3"/>
      <c r="N94" s="3">
        <f t="shared" si="5"/>
        <v>40</v>
      </c>
      <c r="O94" s="11"/>
      <c r="P94" s="16"/>
    </row>
    <row r="95" spans="1:16" s="4" customFormat="1" ht="14.25" customHeight="1" x14ac:dyDescent="0.25">
      <c r="N95" s="8">
        <f>SUM(N88:N94)</f>
        <v>736</v>
      </c>
      <c r="O95" s="11">
        <v>46.55</v>
      </c>
      <c r="P95" s="16">
        <f>N95*O95</f>
        <v>34260.799999999996</v>
      </c>
    </row>
    <row r="96" spans="1:16" s="4" customFormat="1" ht="14.25" customHeight="1" x14ac:dyDescent="0.25">
      <c r="O96" s="11"/>
      <c r="P96" s="16"/>
    </row>
    <row r="97" spans="1:16" s="4" customFormat="1" ht="14.25" customHeight="1" x14ac:dyDescent="0.25">
      <c r="A97" s="35" t="s">
        <v>421</v>
      </c>
      <c r="B97" s="3">
        <v>16306</v>
      </c>
      <c r="C97" s="3" t="s">
        <v>22</v>
      </c>
      <c r="D97" s="3" t="s">
        <v>48</v>
      </c>
      <c r="E97" s="3"/>
      <c r="F97" s="3">
        <v>83</v>
      </c>
      <c r="G97" s="3">
        <v>30</v>
      </c>
      <c r="H97" s="3"/>
      <c r="I97" s="3"/>
      <c r="J97" s="3">
        <v>324</v>
      </c>
      <c r="K97" s="3">
        <v>407</v>
      </c>
      <c r="L97" s="3"/>
      <c r="M97" s="3"/>
      <c r="N97" s="3">
        <f>SUM(E97:M97)</f>
        <v>844</v>
      </c>
      <c r="O97" s="11"/>
      <c r="P97" s="16"/>
    </row>
    <row r="98" spans="1:16" s="4" customFormat="1" x14ac:dyDescent="0.25">
      <c r="A98" s="35" t="s">
        <v>422</v>
      </c>
      <c r="B98" s="3">
        <v>16306</v>
      </c>
      <c r="C98" s="3" t="s">
        <v>47</v>
      </c>
      <c r="D98" s="3" t="s">
        <v>48</v>
      </c>
      <c r="E98" s="3"/>
      <c r="F98" s="3">
        <v>121</v>
      </c>
      <c r="G98" s="3">
        <v>42</v>
      </c>
      <c r="H98" s="3"/>
      <c r="I98" s="3"/>
      <c r="J98" s="3">
        <v>28</v>
      </c>
      <c r="K98" s="3">
        <v>120</v>
      </c>
      <c r="L98" s="3"/>
      <c r="M98" s="3"/>
      <c r="N98" s="3">
        <f>SUM(E98:M98)</f>
        <v>311</v>
      </c>
      <c r="O98" s="11"/>
      <c r="P98" s="16"/>
    </row>
    <row r="99" spans="1:16" s="4" customFormat="1" x14ac:dyDescent="0.25">
      <c r="B99" s="3">
        <v>16306</v>
      </c>
      <c r="C99" s="3" t="s">
        <v>24</v>
      </c>
      <c r="D99" s="3" t="s">
        <v>48</v>
      </c>
      <c r="E99" s="3"/>
      <c r="F99" s="3">
        <v>24</v>
      </c>
      <c r="G99" s="3"/>
      <c r="H99" s="3"/>
      <c r="I99" s="3"/>
      <c r="J99" s="3">
        <v>30</v>
      </c>
      <c r="K99" s="3">
        <v>74</v>
      </c>
      <c r="L99" s="3"/>
      <c r="M99" s="3"/>
      <c r="N99" s="3">
        <f>SUM(E99:M99)</f>
        <v>128</v>
      </c>
      <c r="O99" s="11"/>
      <c r="P99" s="16"/>
    </row>
    <row r="100" spans="1:16" s="4" customFormat="1" x14ac:dyDescent="0.25">
      <c r="B100" s="3">
        <v>16306</v>
      </c>
      <c r="C100" s="3" t="s">
        <v>134</v>
      </c>
      <c r="D100" s="3" t="s">
        <v>48</v>
      </c>
      <c r="E100" s="3"/>
      <c r="F100" s="3"/>
      <c r="G100" s="3"/>
      <c r="H100" s="3"/>
      <c r="I100" s="3"/>
      <c r="J100" s="3">
        <v>14</v>
      </c>
      <c r="K100" s="3">
        <v>50</v>
      </c>
      <c r="L100" s="3"/>
      <c r="M100" s="3"/>
      <c r="N100" s="3">
        <f>SUM(E100:M100)</f>
        <v>64</v>
      </c>
      <c r="O100" s="11"/>
      <c r="P100" s="16"/>
    </row>
    <row r="101" spans="1:16" s="4" customFormat="1" x14ac:dyDescent="0.25">
      <c r="B101" s="3">
        <v>16306</v>
      </c>
      <c r="C101" s="3" t="s">
        <v>49</v>
      </c>
      <c r="D101" s="3" t="s">
        <v>48</v>
      </c>
      <c r="E101" s="3"/>
      <c r="F101" s="3">
        <v>65</v>
      </c>
      <c r="G101" s="3">
        <v>69</v>
      </c>
      <c r="H101" s="3"/>
      <c r="I101" s="3"/>
      <c r="J101" s="3">
        <v>30</v>
      </c>
      <c r="K101" s="3">
        <v>64</v>
      </c>
      <c r="L101" s="3"/>
      <c r="M101" s="3"/>
      <c r="N101" s="3">
        <f>SUM(E101:M101)</f>
        <v>228</v>
      </c>
      <c r="O101" s="11"/>
      <c r="P101" s="16"/>
    </row>
    <row r="102" spans="1:16" s="4" customFormat="1" x14ac:dyDescent="0.25">
      <c r="N102" s="8">
        <f>SUM(N97:N101)</f>
        <v>1575</v>
      </c>
      <c r="O102" s="11">
        <v>39.6</v>
      </c>
      <c r="P102" s="16">
        <f>N102*O102</f>
        <v>62370</v>
      </c>
    </row>
    <row r="103" spans="1:16" s="4" customFormat="1" x14ac:dyDescent="0.25">
      <c r="O103" s="11"/>
      <c r="P103" s="16"/>
    </row>
    <row r="104" spans="1:16" s="4" customFormat="1" x14ac:dyDescent="0.25">
      <c r="A104" s="35" t="s">
        <v>424</v>
      </c>
      <c r="B104" s="3">
        <v>16505</v>
      </c>
      <c r="C104" s="3" t="s">
        <v>25</v>
      </c>
      <c r="D104" s="3" t="s">
        <v>52</v>
      </c>
      <c r="E104" s="3"/>
      <c r="F104" s="3"/>
      <c r="G104" s="3"/>
      <c r="H104" s="3">
        <v>20</v>
      </c>
      <c r="I104" s="3"/>
      <c r="J104" s="3"/>
      <c r="K104" s="3">
        <v>3</v>
      </c>
      <c r="L104" s="3"/>
      <c r="M104" s="3"/>
      <c r="N104" s="3">
        <f>SUM(E104:M104)</f>
        <v>23</v>
      </c>
      <c r="O104" s="11"/>
      <c r="P104" s="16"/>
    </row>
    <row r="105" spans="1:16" s="4" customFormat="1" x14ac:dyDescent="0.25">
      <c r="A105" s="35" t="s">
        <v>423</v>
      </c>
      <c r="B105" s="3">
        <v>16505</v>
      </c>
      <c r="C105" s="3" t="s">
        <v>134</v>
      </c>
      <c r="D105" s="3" t="s">
        <v>52</v>
      </c>
      <c r="E105" s="3"/>
      <c r="F105" s="1">
        <v>8</v>
      </c>
      <c r="G105" s="3">
        <v>5</v>
      </c>
      <c r="H105" s="3"/>
      <c r="I105" s="3"/>
      <c r="J105" s="3"/>
      <c r="K105" s="3">
        <v>3</v>
      </c>
      <c r="L105" s="3"/>
      <c r="M105" s="3">
        <v>2</v>
      </c>
      <c r="N105" s="3">
        <f>SUM(E105:M105)</f>
        <v>18</v>
      </c>
      <c r="O105" s="11"/>
      <c r="P105" s="16"/>
    </row>
    <row r="106" spans="1:16" s="4" customFormat="1" x14ac:dyDescent="0.25">
      <c r="B106" s="3">
        <v>16505</v>
      </c>
      <c r="C106" s="3" t="s">
        <v>49</v>
      </c>
      <c r="D106" s="3" t="s">
        <v>52</v>
      </c>
      <c r="E106" s="3"/>
      <c r="F106" s="3">
        <v>32</v>
      </c>
      <c r="G106" s="3">
        <v>17</v>
      </c>
      <c r="H106" s="3"/>
      <c r="I106" s="3"/>
      <c r="J106" s="3"/>
      <c r="K106" s="3"/>
      <c r="L106" s="3"/>
      <c r="M106" s="3"/>
      <c r="N106" s="3">
        <f>SUM(E106:M106)</f>
        <v>49</v>
      </c>
      <c r="O106" s="11"/>
      <c r="P106" s="16"/>
    </row>
    <row r="107" spans="1:16" s="4" customFormat="1" x14ac:dyDescent="0.25">
      <c r="B107" s="3">
        <v>16505</v>
      </c>
      <c r="C107" s="3" t="s">
        <v>111</v>
      </c>
      <c r="D107" s="3" t="s">
        <v>52</v>
      </c>
      <c r="E107" s="3"/>
      <c r="F107" s="3"/>
      <c r="G107" s="3"/>
      <c r="H107" s="3">
        <v>6</v>
      </c>
      <c r="I107" s="3"/>
      <c r="J107" s="3">
        <v>3</v>
      </c>
      <c r="K107" s="3"/>
      <c r="L107" s="3"/>
      <c r="M107" s="3"/>
      <c r="N107" s="3">
        <f>SUM(E107:M107)</f>
        <v>9</v>
      </c>
      <c r="O107" s="11"/>
      <c r="P107" s="16"/>
    </row>
    <row r="108" spans="1:16" s="4" customFormat="1" x14ac:dyDescent="0.25">
      <c r="B108" s="3">
        <v>16505</v>
      </c>
      <c r="C108" s="3" t="s">
        <v>34</v>
      </c>
      <c r="D108" s="3" t="s">
        <v>52</v>
      </c>
      <c r="E108" s="3"/>
      <c r="F108" s="3"/>
      <c r="G108" s="3"/>
      <c r="H108" s="3"/>
      <c r="I108" s="3"/>
      <c r="J108" s="3">
        <v>1</v>
      </c>
      <c r="K108" s="3">
        <v>16</v>
      </c>
      <c r="L108" s="3">
        <v>42</v>
      </c>
      <c r="M108" s="3"/>
      <c r="N108" s="3">
        <f>SUM(E108:M108)</f>
        <v>59</v>
      </c>
      <c r="O108" s="11"/>
      <c r="P108" s="16"/>
    </row>
    <row r="109" spans="1:16" s="4" customFormat="1" x14ac:dyDescent="0.25">
      <c r="N109" s="8">
        <f>SUM(N104:N108)</f>
        <v>158</v>
      </c>
      <c r="O109" s="11">
        <v>59.6</v>
      </c>
      <c r="P109" s="16">
        <f>N109*O109</f>
        <v>9416.8000000000011</v>
      </c>
    </row>
    <row r="110" spans="1:16" s="4" customFormat="1" x14ac:dyDescent="0.25">
      <c r="O110" s="11"/>
      <c r="P110" s="16"/>
    </row>
    <row r="111" spans="1:16" s="4" customFormat="1" x14ac:dyDescent="0.25">
      <c r="A111" s="34" t="s">
        <v>425</v>
      </c>
      <c r="B111" s="1">
        <v>16606</v>
      </c>
      <c r="C111" s="1" t="s">
        <v>128</v>
      </c>
      <c r="D111" s="1" t="s">
        <v>179</v>
      </c>
      <c r="E111" s="1"/>
      <c r="F111" s="1"/>
      <c r="G111" s="1">
        <v>8</v>
      </c>
      <c r="H111" s="1"/>
      <c r="I111" s="1"/>
      <c r="J111" s="1"/>
      <c r="K111" s="1"/>
      <c r="L111" s="1"/>
      <c r="M111" s="1"/>
      <c r="N111" s="3">
        <f t="shared" ref="N111:N113" si="6">SUM(E111:M111)</f>
        <v>8</v>
      </c>
      <c r="O111" s="10"/>
      <c r="P111" s="16"/>
    </row>
    <row r="112" spans="1:16" s="4" customFormat="1" x14ac:dyDescent="0.25">
      <c r="B112" s="1">
        <v>16606</v>
      </c>
      <c r="C112" s="1" t="s">
        <v>180</v>
      </c>
      <c r="D112" s="1" t="s">
        <v>179</v>
      </c>
      <c r="E112" s="1"/>
      <c r="F112" s="1"/>
      <c r="G112" s="1"/>
      <c r="H112" s="1"/>
      <c r="I112" s="1">
        <v>6</v>
      </c>
      <c r="J112" s="1"/>
      <c r="K112" s="1"/>
      <c r="L112" s="1"/>
      <c r="M112" s="1"/>
      <c r="N112" s="3">
        <f t="shared" si="6"/>
        <v>6</v>
      </c>
      <c r="O112" s="10"/>
      <c r="P112" s="16"/>
    </row>
    <row r="113" spans="1:16" s="4" customFormat="1" x14ac:dyDescent="0.25">
      <c r="B113" s="1">
        <v>16606</v>
      </c>
      <c r="C113" s="3" t="s">
        <v>181</v>
      </c>
      <c r="D113" s="1" t="s">
        <v>179</v>
      </c>
      <c r="E113" s="1"/>
      <c r="F113" s="1">
        <v>2</v>
      </c>
      <c r="G113" s="1">
        <v>3</v>
      </c>
      <c r="H113" s="1"/>
      <c r="I113" s="1"/>
      <c r="J113" s="1"/>
      <c r="K113" s="1"/>
      <c r="L113" s="1"/>
      <c r="M113" s="1"/>
      <c r="N113" s="3">
        <f t="shared" si="6"/>
        <v>5</v>
      </c>
      <c r="O113" s="10"/>
      <c r="P113" s="16"/>
    </row>
    <row r="114" spans="1:16" s="4" customFormat="1" x14ac:dyDescent="0.25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8">
        <f>SUM(N111:N113)</f>
        <v>19</v>
      </c>
      <c r="O114" s="10">
        <v>57.35</v>
      </c>
      <c r="P114" s="16">
        <f>N114*O114</f>
        <v>1089.6500000000001</v>
      </c>
    </row>
    <row r="115" spans="1:16" s="4" customFormat="1" x14ac:dyDescent="0.25">
      <c r="O115" s="11"/>
      <c r="P115" s="16"/>
    </row>
    <row r="116" spans="1:16" s="4" customFormat="1" x14ac:dyDescent="0.25">
      <c r="A116" s="4">
        <v>47</v>
      </c>
      <c r="B116" s="1">
        <v>17052</v>
      </c>
      <c r="C116" s="1" t="s">
        <v>53</v>
      </c>
      <c r="D116" s="3" t="s">
        <v>283</v>
      </c>
      <c r="E116" s="1"/>
      <c r="F116" s="1"/>
      <c r="G116" s="1"/>
      <c r="H116" s="1"/>
      <c r="I116" s="1">
        <v>40</v>
      </c>
      <c r="J116" s="1"/>
      <c r="K116" s="1"/>
      <c r="L116" s="1"/>
      <c r="M116" s="1"/>
      <c r="N116" s="3">
        <f t="shared" ref="N116:N119" si="7">SUM(E116:M116)</f>
        <v>40</v>
      </c>
      <c r="O116" s="11"/>
      <c r="P116" s="16"/>
    </row>
    <row r="117" spans="1:16" s="4" customFormat="1" x14ac:dyDescent="0.25">
      <c r="A117" s="4">
        <v>57</v>
      </c>
      <c r="B117" s="1">
        <v>17629</v>
      </c>
      <c r="C117" s="1" t="s">
        <v>182</v>
      </c>
      <c r="D117" s="1" t="s">
        <v>183</v>
      </c>
      <c r="E117" s="1"/>
      <c r="F117" s="1"/>
      <c r="G117" s="1"/>
      <c r="H117" s="1">
        <v>1</v>
      </c>
      <c r="I117" s="1"/>
      <c r="J117" s="1"/>
      <c r="K117" s="1"/>
      <c r="L117" s="1"/>
      <c r="M117" s="1"/>
      <c r="N117" s="3">
        <f t="shared" si="7"/>
        <v>1</v>
      </c>
      <c r="O117" s="10"/>
      <c r="P117" s="16"/>
    </row>
    <row r="118" spans="1:16" s="4" customFormat="1" x14ac:dyDescent="0.25">
      <c r="A118" s="4">
        <v>20</v>
      </c>
      <c r="B118" s="1">
        <v>17641</v>
      </c>
      <c r="C118" s="1" t="s">
        <v>54</v>
      </c>
      <c r="D118" s="3" t="s">
        <v>283</v>
      </c>
      <c r="E118" s="1"/>
      <c r="F118" s="1"/>
      <c r="G118" s="1"/>
      <c r="H118" s="1"/>
      <c r="I118" s="1"/>
      <c r="J118" s="1">
        <v>36</v>
      </c>
      <c r="K118" s="1"/>
      <c r="L118" s="1"/>
      <c r="M118" s="1"/>
      <c r="N118" s="3">
        <f t="shared" si="7"/>
        <v>36</v>
      </c>
      <c r="O118" s="11"/>
      <c r="P118" s="16"/>
    </row>
    <row r="119" spans="1:16" s="4" customFormat="1" x14ac:dyDescent="0.25">
      <c r="B119" s="1">
        <v>17641</v>
      </c>
      <c r="C119" s="1" t="s">
        <v>55</v>
      </c>
      <c r="D119" s="3" t="s">
        <v>283</v>
      </c>
      <c r="E119" s="1"/>
      <c r="F119" s="1"/>
      <c r="G119" s="1"/>
      <c r="H119" s="1"/>
      <c r="I119" s="1"/>
      <c r="J119" s="1"/>
      <c r="K119" s="1">
        <v>18</v>
      </c>
      <c r="L119" s="1"/>
      <c r="M119" s="1"/>
      <c r="N119" s="3">
        <f t="shared" si="7"/>
        <v>18</v>
      </c>
      <c r="O119" s="11"/>
      <c r="P119" s="16"/>
    </row>
    <row r="120" spans="1:16" s="4" customFormat="1" x14ac:dyDescent="0.25">
      <c r="B120" s="2"/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8">
        <f>SUM(N116:N119)</f>
        <v>95</v>
      </c>
      <c r="O120" s="11">
        <v>55.35</v>
      </c>
      <c r="P120" s="16">
        <f>N120*O120</f>
        <v>5258.25</v>
      </c>
    </row>
    <row r="121" spans="1:16" s="4" customFormat="1" x14ac:dyDescent="0.25">
      <c r="B121" s="2"/>
      <c r="C121" s="2"/>
      <c r="E121" s="2"/>
      <c r="F121" s="2"/>
      <c r="G121" s="2"/>
      <c r="H121" s="2"/>
      <c r="I121" s="2"/>
      <c r="J121" s="2"/>
      <c r="K121" s="2"/>
      <c r="L121" s="2"/>
      <c r="M121" s="2"/>
      <c r="O121" s="11"/>
      <c r="P121" s="16"/>
    </row>
    <row r="122" spans="1:16" s="4" customFormat="1" x14ac:dyDescent="0.25">
      <c r="A122" s="35" t="s">
        <v>426</v>
      </c>
      <c r="B122" s="3">
        <v>17651</v>
      </c>
      <c r="C122" s="3" t="s">
        <v>58</v>
      </c>
      <c r="D122" s="3" t="s">
        <v>56</v>
      </c>
      <c r="E122" s="3"/>
      <c r="F122" s="3">
        <v>40</v>
      </c>
      <c r="G122" s="3"/>
      <c r="H122" s="3"/>
      <c r="I122" s="3"/>
      <c r="J122" s="3">
        <v>200</v>
      </c>
      <c r="K122" s="3">
        <v>160</v>
      </c>
      <c r="L122" s="3"/>
      <c r="M122" s="3"/>
      <c r="N122" s="3">
        <f>SUM(E122:M122)</f>
        <v>400</v>
      </c>
      <c r="O122" s="11"/>
      <c r="P122" s="16"/>
    </row>
    <row r="123" spans="1:16" s="4" customFormat="1" x14ac:dyDescent="0.25">
      <c r="A123" s="35" t="s">
        <v>427</v>
      </c>
      <c r="B123" s="3">
        <v>17651</v>
      </c>
      <c r="C123" s="3" t="s">
        <v>25</v>
      </c>
      <c r="D123" s="3" t="s">
        <v>56</v>
      </c>
      <c r="E123" s="3"/>
      <c r="F123" s="3"/>
      <c r="G123" s="3"/>
      <c r="H123" s="3">
        <v>60</v>
      </c>
      <c r="I123" s="3"/>
      <c r="J123" s="3"/>
      <c r="K123" s="3"/>
      <c r="L123" s="3"/>
      <c r="M123" s="3"/>
      <c r="N123" s="3">
        <f>SUM(E123:M123)</f>
        <v>60</v>
      </c>
      <c r="O123" s="11"/>
      <c r="P123" s="16"/>
    </row>
    <row r="124" spans="1:16" s="4" customFormat="1" x14ac:dyDescent="0.25">
      <c r="B124" s="3">
        <v>17651</v>
      </c>
      <c r="C124" s="3" t="s">
        <v>59</v>
      </c>
      <c r="D124" s="3" t="s">
        <v>56</v>
      </c>
      <c r="E124" s="3"/>
      <c r="F124" s="3">
        <v>27</v>
      </c>
      <c r="G124" s="3">
        <v>80</v>
      </c>
      <c r="H124" s="3"/>
      <c r="I124" s="3"/>
      <c r="J124" s="3">
        <v>29</v>
      </c>
      <c r="K124" s="3">
        <v>81</v>
      </c>
      <c r="L124" s="3"/>
      <c r="M124" s="3"/>
      <c r="N124" s="3">
        <f>SUM(E124:M124)</f>
        <v>217</v>
      </c>
      <c r="O124" s="11"/>
      <c r="P124" s="16"/>
    </row>
    <row r="125" spans="1:16" s="4" customFormat="1" x14ac:dyDescent="0.25">
      <c r="B125" s="1">
        <v>17651</v>
      </c>
      <c r="C125" s="1" t="s">
        <v>32</v>
      </c>
      <c r="D125" s="3" t="s">
        <v>56</v>
      </c>
      <c r="E125" s="1"/>
      <c r="F125" s="1">
        <v>20</v>
      </c>
      <c r="G125" s="1">
        <v>30</v>
      </c>
      <c r="H125" s="1"/>
      <c r="I125" s="1"/>
      <c r="J125" s="1">
        <v>18</v>
      </c>
      <c r="K125" s="1"/>
      <c r="L125" s="1"/>
      <c r="M125" s="1"/>
      <c r="N125" s="3">
        <f>SUM(E125:M125)</f>
        <v>68</v>
      </c>
      <c r="O125" s="11"/>
      <c r="P125" s="16"/>
    </row>
    <row r="126" spans="1:16" s="4" customFormat="1" x14ac:dyDescent="0.25">
      <c r="N126" s="8">
        <f>SUM(N122:N125)</f>
        <v>745</v>
      </c>
      <c r="O126" s="11">
        <v>40.35</v>
      </c>
      <c r="P126" s="16">
        <f>N126*O126</f>
        <v>30060.75</v>
      </c>
    </row>
    <row r="127" spans="1:16" s="4" customFormat="1" x14ac:dyDescent="0.25">
      <c r="O127" s="11"/>
      <c r="P127" s="16"/>
    </row>
    <row r="128" spans="1:16" s="4" customFormat="1" x14ac:dyDescent="0.25">
      <c r="A128" s="35" t="s">
        <v>428</v>
      </c>
      <c r="B128" s="3">
        <v>17652</v>
      </c>
      <c r="C128" s="3" t="s">
        <v>41</v>
      </c>
      <c r="D128" s="3" t="s">
        <v>61</v>
      </c>
      <c r="E128" s="3"/>
      <c r="F128" s="3"/>
      <c r="G128" s="3">
        <v>56</v>
      </c>
      <c r="H128" s="3"/>
      <c r="I128" s="3"/>
      <c r="J128" s="3"/>
      <c r="K128" s="3">
        <v>38</v>
      </c>
      <c r="L128" s="3"/>
      <c r="M128" s="3"/>
      <c r="N128" s="3">
        <f>SUM(E128:M128)</f>
        <v>94</v>
      </c>
      <c r="O128" s="11"/>
      <c r="P128" s="16"/>
    </row>
    <row r="129" spans="1:17" s="4" customFormat="1" x14ac:dyDescent="0.25">
      <c r="A129" s="35" t="s">
        <v>429</v>
      </c>
      <c r="B129" s="3">
        <v>17652</v>
      </c>
      <c r="C129" s="3" t="s">
        <v>59</v>
      </c>
      <c r="D129" s="3" t="s">
        <v>60</v>
      </c>
      <c r="E129" s="3"/>
      <c r="F129" s="3">
        <v>162</v>
      </c>
      <c r="G129" s="3">
        <v>288</v>
      </c>
      <c r="H129" s="3">
        <v>240</v>
      </c>
      <c r="I129" s="3">
        <v>130</v>
      </c>
      <c r="J129" s="3">
        <v>197</v>
      </c>
      <c r="K129" s="3">
        <v>53</v>
      </c>
      <c r="L129" s="3">
        <v>26</v>
      </c>
      <c r="M129" s="3"/>
      <c r="N129" s="3">
        <f>SUM(E129:M129)</f>
        <v>1096</v>
      </c>
      <c r="O129" s="11"/>
      <c r="P129" s="16"/>
    </row>
    <row r="130" spans="1:17" s="4" customFormat="1" x14ac:dyDescent="0.25">
      <c r="B130" s="1">
        <v>17652</v>
      </c>
      <c r="C130" s="1" t="s">
        <v>34</v>
      </c>
      <c r="D130" s="3" t="s">
        <v>61</v>
      </c>
      <c r="E130" s="1"/>
      <c r="F130" s="1"/>
      <c r="G130" s="1"/>
      <c r="H130" s="1"/>
      <c r="I130" s="1"/>
      <c r="J130" s="1"/>
      <c r="K130" s="1">
        <v>20</v>
      </c>
      <c r="L130" s="1"/>
      <c r="M130" s="1"/>
      <c r="N130" s="3">
        <f>SUM(E130:M130)</f>
        <v>20</v>
      </c>
      <c r="O130" s="11"/>
      <c r="P130" s="16"/>
    </row>
    <row r="131" spans="1:17" s="4" customFormat="1" x14ac:dyDescent="0.25">
      <c r="N131" s="8">
        <f>SUM(N128:N130)</f>
        <v>1210</v>
      </c>
      <c r="O131" s="11">
        <v>33.200000000000003</v>
      </c>
      <c r="P131" s="16">
        <f>N131*O131</f>
        <v>40172</v>
      </c>
    </row>
    <row r="132" spans="1:17" s="4" customFormat="1" x14ac:dyDescent="0.25">
      <c r="O132" s="11"/>
      <c r="P132" s="16"/>
    </row>
    <row r="133" spans="1:17" s="4" customFormat="1" x14ac:dyDescent="0.25">
      <c r="A133" s="35" t="s">
        <v>362</v>
      </c>
      <c r="B133" s="3">
        <v>17653</v>
      </c>
      <c r="C133" s="3" t="s">
        <v>68</v>
      </c>
      <c r="D133" s="3" t="s">
        <v>62</v>
      </c>
      <c r="E133" s="3"/>
      <c r="F133" s="3">
        <v>177</v>
      </c>
      <c r="G133" s="3">
        <v>43</v>
      </c>
      <c r="H133" s="3">
        <v>20</v>
      </c>
      <c r="I133" s="3">
        <v>80</v>
      </c>
      <c r="J133" s="3">
        <v>34</v>
      </c>
      <c r="K133" s="3">
        <v>60</v>
      </c>
      <c r="L133" s="3"/>
      <c r="M133" s="3"/>
      <c r="N133" s="3">
        <f>SUM(E133:M133)</f>
        <v>414</v>
      </c>
      <c r="O133" s="11"/>
      <c r="P133" s="16"/>
    </row>
    <row r="134" spans="1:17" s="4" customFormat="1" x14ac:dyDescent="0.25">
      <c r="A134" s="35" t="s">
        <v>430</v>
      </c>
      <c r="B134" s="3">
        <v>17653</v>
      </c>
      <c r="C134" s="3" t="s">
        <v>32</v>
      </c>
      <c r="D134" s="3" t="s">
        <v>62</v>
      </c>
      <c r="E134" s="3"/>
      <c r="F134" s="3">
        <v>60</v>
      </c>
      <c r="G134" s="3">
        <v>140</v>
      </c>
      <c r="H134" s="3">
        <v>300</v>
      </c>
      <c r="I134" s="3">
        <v>200</v>
      </c>
      <c r="J134" s="3">
        <v>80</v>
      </c>
      <c r="K134" s="3">
        <v>80</v>
      </c>
      <c r="L134" s="3"/>
      <c r="M134" s="3"/>
      <c r="N134" s="3">
        <f>SUM(E134:M134)</f>
        <v>860</v>
      </c>
      <c r="O134" s="11"/>
      <c r="P134" s="16"/>
    </row>
    <row r="135" spans="1:17" s="4" customFormat="1" x14ac:dyDescent="0.25">
      <c r="A135" s="35" t="s">
        <v>431</v>
      </c>
      <c r="B135" s="3">
        <v>17653</v>
      </c>
      <c r="C135" s="3" t="s">
        <v>278</v>
      </c>
      <c r="D135" s="3" t="s">
        <v>62</v>
      </c>
      <c r="E135" s="3"/>
      <c r="F135" s="3">
        <v>28</v>
      </c>
      <c r="G135" s="3">
        <v>32</v>
      </c>
      <c r="H135" s="3"/>
      <c r="I135" s="3">
        <v>91</v>
      </c>
      <c r="J135" s="3">
        <v>11</v>
      </c>
      <c r="K135" s="3">
        <v>60</v>
      </c>
      <c r="L135" s="3"/>
      <c r="M135" s="3"/>
      <c r="N135" s="3">
        <f>SUM(E135:M135)</f>
        <v>222</v>
      </c>
      <c r="O135" s="11"/>
      <c r="P135" s="16"/>
    </row>
    <row r="136" spans="1:17" s="4" customFormat="1" x14ac:dyDescent="0.25">
      <c r="N136" s="8">
        <f>SUM(N133:N135)</f>
        <v>1496</v>
      </c>
      <c r="O136" s="11">
        <v>36.549999999999997</v>
      </c>
      <c r="P136" s="16">
        <f>N136*O136</f>
        <v>54678.799999999996</v>
      </c>
    </row>
    <row r="137" spans="1:17" s="4" customFormat="1" x14ac:dyDescent="0.25">
      <c r="O137" s="11"/>
      <c r="P137" s="16"/>
    </row>
    <row r="138" spans="1:17" s="4" customFormat="1" x14ac:dyDescent="0.25">
      <c r="A138" s="35" t="s">
        <v>363</v>
      </c>
      <c r="B138" s="3">
        <v>17654</v>
      </c>
      <c r="C138" s="3" t="s">
        <v>279</v>
      </c>
      <c r="D138" s="3" t="s">
        <v>64</v>
      </c>
      <c r="E138" s="3"/>
      <c r="F138" s="3">
        <v>160</v>
      </c>
      <c r="G138" s="3"/>
      <c r="H138" s="3"/>
      <c r="I138" s="3"/>
      <c r="J138" s="3">
        <v>120</v>
      </c>
      <c r="K138" s="3">
        <v>40</v>
      </c>
      <c r="L138" s="3"/>
      <c r="M138" s="3"/>
      <c r="N138" s="3">
        <f>SUM(E138:M138)</f>
        <v>320</v>
      </c>
      <c r="O138" s="11"/>
      <c r="P138" s="16"/>
    </row>
    <row r="139" spans="1:17" s="4" customFormat="1" x14ac:dyDescent="0.25">
      <c r="A139" s="35" t="s">
        <v>432</v>
      </c>
      <c r="B139" s="3">
        <v>17654</v>
      </c>
      <c r="C139" s="3" t="s">
        <v>66</v>
      </c>
      <c r="D139" s="3" t="s">
        <v>64</v>
      </c>
      <c r="E139" s="3"/>
      <c r="F139" s="3">
        <v>40</v>
      </c>
      <c r="G139" s="3"/>
      <c r="H139" s="3"/>
      <c r="I139" s="3"/>
      <c r="J139" s="3"/>
      <c r="K139" s="3"/>
      <c r="L139" s="3"/>
      <c r="M139" s="3"/>
      <c r="N139" s="3">
        <f t="shared" ref="N139:N141" si="8">SUM(E139:M139)</f>
        <v>40</v>
      </c>
      <c r="O139" s="11"/>
      <c r="P139" s="16"/>
      <c r="Q139" s="2"/>
    </row>
    <row r="140" spans="1:17" s="4" customFormat="1" x14ac:dyDescent="0.25">
      <c r="A140" s="35" t="s">
        <v>433</v>
      </c>
      <c r="B140" s="1">
        <v>17654</v>
      </c>
      <c r="C140" s="1" t="s">
        <v>185</v>
      </c>
      <c r="D140" s="3" t="s">
        <v>64</v>
      </c>
      <c r="E140" s="1"/>
      <c r="F140" s="1">
        <v>71</v>
      </c>
      <c r="G140" s="1">
        <v>218</v>
      </c>
      <c r="H140" s="1">
        <v>477</v>
      </c>
      <c r="I140" s="1">
        <v>318</v>
      </c>
      <c r="J140" s="1">
        <v>170</v>
      </c>
      <c r="K140" s="1">
        <v>37</v>
      </c>
      <c r="L140" s="1"/>
      <c r="M140" s="1"/>
      <c r="N140" s="3">
        <f t="shared" si="8"/>
        <v>1291</v>
      </c>
      <c r="O140" s="11"/>
      <c r="P140" s="16"/>
      <c r="Q140" s="2"/>
    </row>
    <row r="141" spans="1:17" s="4" customFormat="1" x14ac:dyDescent="0.25">
      <c r="B141" s="3">
        <v>17654</v>
      </c>
      <c r="C141" s="1" t="s">
        <v>184</v>
      </c>
      <c r="D141" s="3" t="s">
        <v>64</v>
      </c>
      <c r="E141" s="3"/>
      <c r="F141" s="3">
        <v>67</v>
      </c>
      <c r="G141" s="3">
        <v>42</v>
      </c>
      <c r="H141" s="3">
        <v>77</v>
      </c>
      <c r="I141" s="3">
        <v>19</v>
      </c>
      <c r="J141" s="3">
        <v>21</v>
      </c>
      <c r="K141" s="3">
        <v>121</v>
      </c>
      <c r="L141" s="3"/>
      <c r="M141" s="3"/>
      <c r="N141" s="3">
        <f t="shared" si="8"/>
        <v>347</v>
      </c>
      <c r="O141" s="11"/>
      <c r="P141" s="16"/>
      <c r="Q141" s="2"/>
    </row>
    <row r="142" spans="1:17" s="4" customFormat="1" x14ac:dyDescent="0.25">
      <c r="B142" s="2"/>
      <c r="C142" s="2"/>
      <c r="E142" s="2"/>
      <c r="F142" s="2"/>
      <c r="G142" s="2"/>
      <c r="H142" s="2"/>
      <c r="I142" s="2"/>
      <c r="J142" s="2"/>
      <c r="K142" s="2"/>
      <c r="L142" s="2"/>
      <c r="M142" s="2"/>
      <c r="N142" s="8">
        <f>SUM(N138:N141)</f>
        <v>1998</v>
      </c>
      <c r="O142" s="11">
        <v>40.6</v>
      </c>
      <c r="P142" s="16">
        <f>N142*O142</f>
        <v>81118.8</v>
      </c>
      <c r="Q142" s="2"/>
    </row>
    <row r="143" spans="1:17" s="4" customFormat="1" x14ac:dyDescent="0.25">
      <c r="B143" s="2"/>
      <c r="C143" s="2"/>
      <c r="E143" s="2"/>
      <c r="F143" s="2"/>
      <c r="G143" s="2"/>
      <c r="H143" s="2"/>
      <c r="I143" s="2"/>
      <c r="J143" s="2"/>
      <c r="K143" s="2"/>
      <c r="L143" s="2"/>
      <c r="M143" s="2"/>
      <c r="O143" s="11"/>
      <c r="P143" s="16"/>
      <c r="Q143" s="2"/>
    </row>
    <row r="144" spans="1:17" s="4" customFormat="1" x14ac:dyDescent="0.25">
      <c r="A144" s="35" t="s">
        <v>364</v>
      </c>
      <c r="B144" s="3">
        <v>17655</v>
      </c>
      <c r="C144" s="3" t="s">
        <v>280</v>
      </c>
      <c r="D144" s="3" t="s">
        <v>69</v>
      </c>
      <c r="E144" s="3"/>
      <c r="F144" s="3">
        <v>160</v>
      </c>
      <c r="G144" s="3">
        <v>77</v>
      </c>
      <c r="H144" s="3">
        <v>40</v>
      </c>
      <c r="I144" s="3">
        <v>145</v>
      </c>
      <c r="J144" s="3">
        <v>131</v>
      </c>
      <c r="K144" s="3">
        <v>114</v>
      </c>
      <c r="L144" s="3"/>
      <c r="M144" s="3"/>
      <c r="N144" s="3">
        <f>SUM(E144:M144)</f>
        <v>667</v>
      </c>
      <c r="O144" s="11"/>
      <c r="P144" s="16"/>
      <c r="Q144" s="2"/>
    </row>
    <row r="145" spans="1:17" s="4" customFormat="1" x14ac:dyDescent="0.25">
      <c r="A145" s="35" t="s">
        <v>434</v>
      </c>
      <c r="B145" s="3">
        <v>17655</v>
      </c>
      <c r="C145" s="3" t="s">
        <v>281</v>
      </c>
      <c r="D145" s="3" t="s">
        <v>69</v>
      </c>
      <c r="E145" s="3"/>
      <c r="F145" s="3">
        <v>156</v>
      </c>
      <c r="G145" s="3">
        <v>240</v>
      </c>
      <c r="H145" s="3">
        <v>292</v>
      </c>
      <c r="I145" s="3">
        <v>507</v>
      </c>
      <c r="J145" s="3">
        <v>114</v>
      </c>
      <c r="K145" s="3">
        <v>186</v>
      </c>
      <c r="L145" s="3"/>
      <c r="M145" s="3"/>
      <c r="N145" s="3">
        <f>SUM(E145:M145)</f>
        <v>1495</v>
      </c>
      <c r="O145" s="11"/>
      <c r="P145" s="16"/>
      <c r="Q145" s="2"/>
    </row>
    <row r="146" spans="1:17" s="4" customFormat="1" x14ac:dyDescent="0.25">
      <c r="A146" s="35" t="s">
        <v>435</v>
      </c>
      <c r="B146" s="2"/>
      <c r="C146" s="2"/>
      <c r="E146" s="2"/>
      <c r="F146" s="2"/>
      <c r="G146" s="2"/>
      <c r="H146" s="2"/>
      <c r="I146" s="2"/>
      <c r="J146" s="2"/>
      <c r="K146" s="2"/>
      <c r="L146" s="2"/>
      <c r="M146" s="2"/>
      <c r="N146" s="8">
        <f>SUM(N144:N145)</f>
        <v>2162</v>
      </c>
      <c r="O146" s="11">
        <v>33.6</v>
      </c>
      <c r="P146" s="16">
        <f>N146*O146</f>
        <v>72643.199999999997</v>
      </c>
      <c r="Q146" s="2"/>
    </row>
    <row r="147" spans="1:17" s="4" customFormat="1" x14ac:dyDescent="0.25">
      <c r="B147" s="2"/>
      <c r="C147" s="2"/>
      <c r="E147" s="2"/>
      <c r="F147" s="2"/>
      <c r="G147" s="2"/>
      <c r="H147" s="2"/>
      <c r="I147" s="2"/>
      <c r="J147" s="2"/>
      <c r="K147" s="2"/>
      <c r="L147" s="2"/>
      <c r="M147" s="2"/>
      <c r="O147" s="11"/>
      <c r="P147" s="16"/>
      <c r="Q147" s="2"/>
    </row>
    <row r="148" spans="1:17" s="4" customFormat="1" x14ac:dyDescent="0.25">
      <c r="A148" s="4">
        <v>1</v>
      </c>
      <c r="B148" s="3">
        <v>17656</v>
      </c>
      <c r="C148" s="3" t="s">
        <v>67</v>
      </c>
      <c r="D148" s="14" t="s">
        <v>282</v>
      </c>
      <c r="E148" s="3"/>
      <c r="F148" s="3"/>
      <c r="G148" s="3"/>
      <c r="H148" s="3">
        <v>40</v>
      </c>
      <c r="I148" s="3"/>
      <c r="J148" s="3"/>
      <c r="K148" s="3"/>
      <c r="L148" s="3"/>
      <c r="M148" s="3"/>
      <c r="N148" s="3">
        <f t="shared" ref="N148:N150" si="9">SUM(E148:M148)</f>
        <v>40</v>
      </c>
      <c r="O148" s="11"/>
      <c r="P148" s="16"/>
      <c r="Q148" s="2"/>
    </row>
    <row r="149" spans="1:17" s="4" customFormat="1" x14ac:dyDescent="0.25">
      <c r="A149" s="4">
        <v>23</v>
      </c>
      <c r="B149" s="1">
        <v>17716</v>
      </c>
      <c r="C149" s="1" t="s">
        <v>70</v>
      </c>
      <c r="D149" s="3" t="s">
        <v>283</v>
      </c>
      <c r="E149" s="1"/>
      <c r="F149" s="1">
        <v>16</v>
      </c>
      <c r="G149" s="1"/>
      <c r="H149" s="1"/>
      <c r="I149" s="1"/>
      <c r="J149" s="1"/>
      <c r="K149" s="1"/>
      <c r="L149" s="1"/>
      <c r="M149" s="1"/>
      <c r="N149" s="3">
        <f t="shared" si="9"/>
        <v>16</v>
      </c>
      <c r="O149" s="11"/>
      <c r="P149" s="16"/>
      <c r="Q149" s="2"/>
    </row>
    <row r="150" spans="1:17" s="4" customFormat="1" x14ac:dyDescent="0.25">
      <c r="A150" s="4">
        <v>36</v>
      </c>
      <c r="B150" s="1">
        <v>17726</v>
      </c>
      <c r="C150" s="1" t="s">
        <v>71</v>
      </c>
      <c r="D150" s="3" t="s">
        <v>283</v>
      </c>
      <c r="E150" s="1"/>
      <c r="F150" s="1"/>
      <c r="G150" s="1">
        <v>18</v>
      </c>
      <c r="H150" s="1"/>
      <c r="I150" s="1"/>
      <c r="J150" s="1"/>
      <c r="K150" s="1"/>
      <c r="L150" s="1"/>
      <c r="M150" s="1"/>
      <c r="N150" s="3">
        <f t="shared" si="9"/>
        <v>18</v>
      </c>
      <c r="O150" s="11"/>
      <c r="P150" s="16"/>
      <c r="Q150" s="2"/>
    </row>
    <row r="151" spans="1:17" s="4" customFormat="1" x14ac:dyDescent="0.25">
      <c r="A151" s="4">
        <v>63</v>
      </c>
      <c r="B151" s="3">
        <v>17732</v>
      </c>
      <c r="C151" s="3" t="s">
        <v>24</v>
      </c>
      <c r="D151" s="3" t="s">
        <v>283</v>
      </c>
      <c r="E151" s="3"/>
      <c r="F151" s="3"/>
      <c r="G151" s="3"/>
      <c r="H151" s="3">
        <v>24</v>
      </c>
      <c r="I151" s="3"/>
      <c r="J151" s="3"/>
      <c r="K151" s="3"/>
      <c r="L151" s="3"/>
      <c r="M151" s="3"/>
      <c r="N151" s="3">
        <f t="shared" ref="N151" si="10">SUM(E151:M151)</f>
        <v>24</v>
      </c>
      <c r="O151" s="11"/>
      <c r="P151" s="16"/>
      <c r="Q151" s="2"/>
    </row>
    <row r="152" spans="1:17" s="4" customFormat="1" x14ac:dyDescent="0.25">
      <c r="B152" s="2"/>
      <c r="C152" s="2"/>
      <c r="E152" s="2"/>
      <c r="F152" s="2"/>
      <c r="G152" s="2"/>
      <c r="H152" s="2"/>
      <c r="I152" s="2"/>
      <c r="J152" s="2"/>
      <c r="K152" s="2"/>
      <c r="L152" s="2"/>
      <c r="M152" s="2"/>
      <c r="N152" s="8">
        <f>SUM(N148:N151)</f>
        <v>98</v>
      </c>
      <c r="O152" s="11">
        <v>54.3</v>
      </c>
      <c r="P152" s="16">
        <f>N152*O152</f>
        <v>5321.4</v>
      </c>
      <c r="Q152" s="2"/>
    </row>
    <row r="153" spans="1:17" s="4" customFormat="1" x14ac:dyDescent="0.25">
      <c r="B153" s="2"/>
      <c r="C153" s="2"/>
      <c r="E153" s="2"/>
      <c r="F153" s="2"/>
      <c r="G153" s="2"/>
      <c r="H153" s="2"/>
      <c r="I153" s="2"/>
      <c r="J153" s="2"/>
      <c r="K153" s="2"/>
      <c r="L153" s="2"/>
      <c r="M153" s="2"/>
      <c r="O153" s="11"/>
      <c r="P153" s="16"/>
      <c r="Q153" s="2"/>
    </row>
    <row r="154" spans="1:17" s="4" customFormat="1" x14ac:dyDescent="0.25">
      <c r="A154" s="35" t="s">
        <v>365</v>
      </c>
      <c r="B154" s="1">
        <v>17735</v>
      </c>
      <c r="C154" s="1" t="s">
        <v>16</v>
      </c>
      <c r="D154" s="1" t="s">
        <v>72</v>
      </c>
      <c r="E154" s="1"/>
      <c r="F154" s="1"/>
      <c r="G154" s="1"/>
      <c r="H154" s="1"/>
      <c r="I154" s="1">
        <v>74</v>
      </c>
      <c r="J154" s="1">
        <v>36</v>
      </c>
      <c r="K154" s="1">
        <v>48</v>
      </c>
      <c r="L154" s="1">
        <v>20</v>
      </c>
      <c r="M154" s="1"/>
      <c r="N154" s="3">
        <f>SUM(E154:M154)</f>
        <v>178</v>
      </c>
      <c r="O154" s="10"/>
      <c r="P154" s="16"/>
      <c r="Q154" s="2"/>
    </row>
    <row r="155" spans="1:17" s="4" customFormat="1" x14ac:dyDescent="0.25">
      <c r="B155" s="1">
        <v>17735</v>
      </c>
      <c r="C155" s="1" t="s">
        <v>57</v>
      </c>
      <c r="D155" s="1" t="s">
        <v>72</v>
      </c>
      <c r="E155" s="1"/>
      <c r="F155" s="1"/>
      <c r="G155" s="1"/>
      <c r="H155" s="1"/>
      <c r="I155" s="1"/>
      <c r="J155" s="1"/>
      <c r="K155" s="1">
        <v>20</v>
      </c>
      <c r="L155" s="1"/>
      <c r="M155" s="1"/>
      <c r="N155" s="3">
        <f>SUM(E155:M155)</f>
        <v>20</v>
      </c>
      <c r="O155" s="11"/>
      <c r="P155" s="16"/>
      <c r="Q155" s="2"/>
    </row>
    <row r="156" spans="1:17" s="4" customFormat="1" x14ac:dyDescent="0.25">
      <c r="B156" s="3">
        <v>17735</v>
      </c>
      <c r="C156" s="3" t="s">
        <v>24</v>
      </c>
      <c r="D156" s="1" t="s">
        <v>72</v>
      </c>
      <c r="E156" s="3"/>
      <c r="F156" s="3"/>
      <c r="G156" s="3"/>
      <c r="H156" s="3"/>
      <c r="I156" s="3"/>
      <c r="J156" s="3">
        <v>49</v>
      </c>
      <c r="K156" s="3"/>
      <c r="L156" s="3"/>
      <c r="M156" s="3"/>
      <c r="N156" s="3">
        <f>SUM(E156:M156)</f>
        <v>49</v>
      </c>
      <c r="O156" s="11"/>
      <c r="P156" s="16"/>
      <c r="Q156" s="2"/>
    </row>
    <row r="157" spans="1:17" s="4" customFormat="1" x14ac:dyDescent="0.25">
      <c r="B157" s="3">
        <v>17735</v>
      </c>
      <c r="C157" s="3" t="s">
        <v>73</v>
      </c>
      <c r="D157" s="1" t="s">
        <v>72</v>
      </c>
      <c r="E157" s="3"/>
      <c r="F157" s="3"/>
      <c r="G157" s="3"/>
      <c r="H157" s="3"/>
      <c r="I157" s="3"/>
      <c r="J157" s="3"/>
      <c r="K157" s="3"/>
      <c r="L157" s="3">
        <v>42</v>
      </c>
      <c r="M157" s="3"/>
      <c r="N157" s="3">
        <f>SUM(E157:M157)</f>
        <v>42</v>
      </c>
      <c r="O157" s="11"/>
      <c r="P157" s="16"/>
      <c r="Q157" s="2"/>
    </row>
    <row r="158" spans="1:17" s="4" customFormat="1" x14ac:dyDescent="0.25">
      <c r="B158" s="1">
        <v>17735</v>
      </c>
      <c r="C158" s="1" t="s">
        <v>34</v>
      </c>
      <c r="D158" s="1" t="s">
        <v>72</v>
      </c>
      <c r="E158" s="1"/>
      <c r="F158" s="1"/>
      <c r="G158" s="1"/>
      <c r="H158" s="1">
        <v>20</v>
      </c>
      <c r="I158" s="1">
        <v>18</v>
      </c>
      <c r="J158" s="1"/>
      <c r="K158" s="1"/>
      <c r="L158" s="1"/>
      <c r="M158" s="1"/>
      <c r="N158" s="3">
        <f>SUM(E158:M158)</f>
        <v>38</v>
      </c>
      <c r="O158" s="11"/>
      <c r="P158" s="16"/>
      <c r="Q158" s="2"/>
    </row>
    <row r="159" spans="1:17" s="4" customForma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8">
        <f>SUM(N154:N158)</f>
        <v>327</v>
      </c>
      <c r="O159" s="11">
        <v>41.35</v>
      </c>
      <c r="P159" s="16">
        <f>N159*O159</f>
        <v>13521.45</v>
      </c>
      <c r="Q159" s="2"/>
    </row>
    <row r="160" spans="1:17" s="4" customForma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O160" s="11"/>
      <c r="P160" s="16"/>
      <c r="Q160" s="2"/>
    </row>
    <row r="161" spans="1:17" s="4" customFormat="1" x14ac:dyDescent="0.25">
      <c r="B161" s="3" t="s">
        <v>255</v>
      </c>
      <c r="C161" s="3" t="s">
        <v>22</v>
      </c>
      <c r="D161" s="3" t="s">
        <v>254</v>
      </c>
      <c r="E161" s="3"/>
      <c r="F161" s="3"/>
      <c r="G161" s="3"/>
      <c r="H161" s="3"/>
      <c r="I161" s="3"/>
      <c r="J161" s="3"/>
      <c r="K161" s="3"/>
      <c r="L161" s="3">
        <v>20</v>
      </c>
      <c r="M161" s="3">
        <v>20</v>
      </c>
      <c r="N161" s="3">
        <f>SUM(E161:M161)</f>
        <v>40</v>
      </c>
      <c r="O161" s="11"/>
      <c r="P161" s="16"/>
    </row>
    <row r="162" spans="1:17" s="4" customFormat="1" x14ac:dyDescent="0.25">
      <c r="B162" s="3" t="s">
        <v>253</v>
      </c>
      <c r="C162" s="3" t="s">
        <v>12</v>
      </c>
      <c r="D162" s="3" t="s">
        <v>254</v>
      </c>
      <c r="E162" s="3"/>
      <c r="F162" s="3"/>
      <c r="G162" s="3"/>
      <c r="H162" s="3">
        <v>20</v>
      </c>
      <c r="I162" s="3"/>
      <c r="J162" s="3">
        <v>20</v>
      </c>
      <c r="K162" s="3">
        <v>36</v>
      </c>
      <c r="L162" s="3">
        <v>78</v>
      </c>
      <c r="M162" s="3">
        <v>26</v>
      </c>
      <c r="N162" s="3">
        <f>SUM(E162:M162)</f>
        <v>180</v>
      </c>
      <c r="O162" s="11"/>
      <c r="P162" s="16"/>
    </row>
    <row r="163" spans="1:17" s="4" customFormat="1" x14ac:dyDescent="0.25">
      <c r="B163" s="3" t="s">
        <v>253</v>
      </c>
      <c r="C163" s="3" t="s">
        <v>24</v>
      </c>
      <c r="D163" s="3" t="s">
        <v>254</v>
      </c>
      <c r="E163" s="3"/>
      <c r="F163" s="3"/>
      <c r="G163" s="3"/>
      <c r="H163" s="3">
        <v>20</v>
      </c>
      <c r="I163" s="3">
        <v>40</v>
      </c>
      <c r="J163" s="3"/>
      <c r="K163" s="3">
        <v>40</v>
      </c>
      <c r="L163" s="3">
        <v>16</v>
      </c>
      <c r="M163" s="3">
        <v>40</v>
      </c>
      <c r="N163" s="3">
        <f>SUM(E163:M163)</f>
        <v>156</v>
      </c>
      <c r="O163" s="11"/>
      <c r="P163" s="16"/>
    </row>
    <row r="164" spans="1:17" s="4" customFormat="1" x14ac:dyDescent="0.25">
      <c r="B164" s="3" t="s">
        <v>253</v>
      </c>
      <c r="C164" s="3" t="s">
        <v>73</v>
      </c>
      <c r="D164" s="3" t="s">
        <v>254</v>
      </c>
      <c r="E164" s="3"/>
      <c r="F164" s="3"/>
      <c r="G164" s="3"/>
      <c r="H164" s="3">
        <v>80</v>
      </c>
      <c r="I164" s="3"/>
      <c r="J164" s="3"/>
      <c r="K164" s="3">
        <v>20</v>
      </c>
      <c r="L164" s="3">
        <v>20</v>
      </c>
      <c r="M164" s="3"/>
      <c r="N164" s="3">
        <f>SUM(E164:M164)</f>
        <v>120</v>
      </c>
      <c r="O164" s="11"/>
      <c r="P164" s="16"/>
    </row>
    <row r="165" spans="1:17" s="4" customFormat="1" x14ac:dyDescent="0.25">
      <c r="B165" s="3" t="s">
        <v>253</v>
      </c>
      <c r="C165" s="3" t="s">
        <v>32</v>
      </c>
      <c r="D165" s="3" t="s">
        <v>254</v>
      </c>
      <c r="E165" s="3"/>
      <c r="F165" s="3"/>
      <c r="G165" s="3"/>
      <c r="H165" s="3">
        <v>108</v>
      </c>
      <c r="I165" s="3">
        <v>40</v>
      </c>
      <c r="J165" s="3">
        <v>40</v>
      </c>
      <c r="K165" s="3"/>
      <c r="L165" s="3">
        <v>16</v>
      </c>
      <c r="M165" s="3"/>
      <c r="N165" s="3">
        <f>SUM(E165:M165)</f>
        <v>204</v>
      </c>
      <c r="O165" s="11"/>
      <c r="P165" s="16"/>
    </row>
    <row r="166" spans="1:17" s="4" customFormat="1" x14ac:dyDescent="0.25">
      <c r="D166" s="2"/>
      <c r="N166" s="8">
        <f>SUM(N161:N165)</f>
        <v>700</v>
      </c>
      <c r="O166" s="11">
        <v>41.35</v>
      </c>
      <c r="P166" s="16">
        <f>N166*O166</f>
        <v>28945</v>
      </c>
      <c r="Q166" s="2"/>
    </row>
    <row r="167" spans="1:17" s="4" customFormat="1" x14ac:dyDescent="0.25">
      <c r="D167" s="2"/>
      <c r="O167" s="11"/>
      <c r="P167" s="16"/>
      <c r="Q167" s="2"/>
    </row>
    <row r="168" spans="1:17" s="4" customFormat="1" x14ac:dyDescent="0.25">
      <c r="A168" s="35" t="s">
        <v>366</v>
      </c>
      <c r="B168" s="1">
        <v>17737</v>
      </c>
      <c r="C168" s="1" t="s">
        <v>16</v>
      </c>
      <c r="D168" s="1" t="s">
        <v>74</v>
      </c>
      <c r="E168" s="1"/>
      <c r="F168" s="1"/>
      <c r="G168" s="1"/>
      <c r="H168" s="1">
        <v>38</v>
      </c>
      <c r="I168" s="1"/>
      <c r="J168" s="1"/>
      <c r="K168" s="1"/>
      <c r="L168" s="1"/>
      <c r="M168" s="1"/>
      <c r="N168" s="3">
        <f>SUM(E168:M168)</f>
        <v>38</v>
      </c>
      <c r="O168" s="10"/>
      <c r="P168" s="16"/>
      <c r="Q168" s="2"/>
    </row>
    <row r="169" spans="1:17" s="4" customFormat="1" x14ac:dyDescent="0.25">
      <c r="B169" s="1">
        <v>17737</v>
      </c>
      <c r="C169" s="1" t="s">
        <v>57</v>
      </c>
      <c r="D169" s="1" t="s">
        <v>74</v>
      </c>
      <c r="E169" s="1"/>
      <c r="F169" s="1">
        <v>40</v>
      </c>
      <c r="G169" s="1"/>
      <c r="H169" s="1"/>
      <c r="I169" s="1">
        <v>40</v>
      </c>
      <c r="J169" s="1">
        <v>20</v>
      </c>
      <c r="K169" s="1">
        <v>20</v>
      </c>
      <c r="L169" s="1">
        <v>36</v>
      </c>
      <c r="M169" s="1"/>
      <c r="N169" s="3">
        <f>SUM(E169:M169)</f>
        <v>156</v>
      </c>
      <c r="O169" s="11"/>
      <c r="P169" s="16"/>
      <c r="Q169" s="2"/>
    </row>
    <row r="170" spans="1:17" s="4" customFormat="1" x14ac:dyDescent="0.25">
      <c r="B170" s="1">
        <v>17737</v>
      </c>
      <c r="C170" s="1" t="s">
        <v>70</v>
      </c>
      <c r="D170" s="1" t="s">
        <v>74</v>
      </c>
      <c r="E170" s="1"/>
      <c r="F170" s="1"/>
      <c r="G170" s="1"/>
      <c r="H170" s="1">
        <v>85</v>
      </c>
      <c r="I170" s="1">
        <v>52</v>
      </c>
      <c r="J170" s="1"/>
      <c r="K170" s="1">
        <v>80</v>
      </c>
      <c r="L170" s="1">
        <v>20</v>
      </c>
      <c r="M170" s="1"/>
      <c r="N170" s="3">
        <f>SUM(E170:M170)</f>
        <v>237</v>
      </c>
      <c r="O170" s="11"/>
      <c r="P170" s="16"/>
      <c r="Q170" s="2"/>
    </row>
    <row r="171" spans="1:17" s="4" customFormat="1" x14ac:dyDescent="0.25">
      <c r="B171" s="1">
        <v>17737</v>
      </c>
      <c r="C171" s="1" t="s">
        <v>34</v>
      </c>
      <c r="D171" s="1" t="s">
        <v>74</v>
      </c>
      <c r="E171" s="1"/>
      <c r="F171" s="1"/>
      <c r="G171" s="1"/>
      <c r="H171" s="1"/>
      <c r="I171" s="1">
        <v>74</v>
      </c>
      <c r="J171" s="1">
        <v>20</v>
      </c>
      <c r="K171" s="1"/>
      <c r="L171" s="1"/>
      <c r="M171" s="1"/>
      <c r="N171" s="3">
        <f>SUM(E171:M171)</f>
        <v>94</v>
      </c>
      <c r="O171" s="11"/>
      <c r="P171" s="16"/>
      <c r="Q171" s="2"/>
    </row>
    <row r="172" spans="1:17" s="4" customForma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8">
        <f>SUM(N168:N171)</f>
        <v>525</v>
      </c>
      <c r="O172" s="11">
        <v>39.549999999999997</v>
      </c>
      <c r="P172" s="16">
        <f>N172*O172</f>
        <v>20763.75</v>
      </c>
      <c r="Q172" s="2"/>
    </row>
    <row r="173" spans="1:17" s="4" customFormat="1" x14ac:dyDescent="0.25">
      <c r="D173" s="2"/>
      <c r="O173" s="11"/>
      <c r="P173" s="16"/>
      <c r="Q173" s="2"/>
    </row>
    <row r="174" spans="1:17" s="4" customFormat="1" x14ac:dyDescent="0.25">
      <c r="B174" s="1" t="s">
        <v>258</v>
      </c>
      <c r="C174" s="1" t="s">
        <v>14</v>
      </c>
      <c r="D174" s="3" t="s">
        <v>257</v>
      </c>
      <c r="E174" s="1"/>
      <c r="F174" s="1"/>
      <c r="G174" s="1"/>
      <c r="H174" s="1">
        <v>40</v>
      </c>
      <c r="I174" s="1"/>
      <c r="J174" s="1">
        <v>20</v>
      </c>
      <c r="K174" s="1"/>
      <c r="L174" s="1"/>
      <c r="M174" s="1"/>
      <c r="N174" s="3">
        <f>SUM(E174:M174)</f>
        <v>60</v>
      </c>
      <c r="O174" s="11"/>
      <c r="P174" s="16"/>
    </row>
    <row r="175" spans="1:17" s="4" customFormat="1" x14ac:dyDescent="0.25">
      <c r="B175" s="1" t="s">
        <v>256</v>
      </c>
      <c r="C175" s="1" t="s">
        <v>12</v>
      </c>
      <c r="D175" s="3" t="s">
        <v>257</v>
      </c>
      <c r="E175" s="1"/>
      <c r="F175" s="1"/>
      <c r="G175" s="1"/>
      <c r="H175" s="1">
        <v>60</v>
      </c>
      <c r="I175" s="1"/>
      <c r="J175" s="1"/>
      <c r="K175" s="1"/>
      <c r="L175" s="1">
        <v>18</v>
      </c>
      <c r="M175" s="1"/>
      <c r="N175" s="3">
        <f>SUM(E175:M175)</f>
        <v>78</v>
      </c>
      <c r="O175" s="11"/>
      <c r="P175" s="16"/>
    </row>
    <row r="176" spans="1:17" s="4" customFormat="1" x14ac:dyDescent="0.25">
      <c r="B176" s="1" t="s">
        <v>256</v>
      </c>
      <c r="C176" s="1" t="s">
        <v>24</v>
      </c>
      <c r="D176" s="3" t="s">
        <v>257</v>
      </c>
      <c r="E176" s="1"/>
      <c r="F176" s="1"/>
      <c r="G176" s="1"/>
      <c r="H176" s="1">
        <v>20</v>
      </c>
      <c r="I176" s="1"/>
      <c r="J176" s="1">
        <v>40</v>
      </c>
      <c r="K176" s="1"/>
      <c r="L176" s="1"/>
      <c r="M176" s="1"/>
      <c r="N176" s="3">
        <f>SUM(E176:M176)</f>
        <v>60</v>
      </c>
      <c r="O176" s="11"/>
      <c r="P176" s="16"/>
    </row>
    <row r="177" spans="1:17" s="4" customFormat="1" x14ac:dyDescent="0.25">
      <c r="B177" s="1" t="s">
        <v>258</v>
      </c>
      <c r="C177" s="1" t="s">
        <v>34</v>
      </c>
      <c r="D177" s="3" t="s">
        <v>257</v>
      </c>
      <c r="E177" s="1"/>
      <c r="F177" s="1"/>
      <c r="G177" s="1"/>
      <c r="H177" s="1">
        <v>138</v>
      </c>
      <c r="I177" s="1"/>
      <c r="J177" s="1"/>
      <c r="K177" s="1"/>
      <c r="L177" s="1"/>
      <c r="M177" s="1"/>
      <c r="N177" s="3">
        <f>SUM(E177:M177)</f>
        <v>138</v>
      </c>
      <c r="O177" s="11"/>
      <c r="P177" s="16"/>
    </row>
    <row r="178" spans="1:17" s="4" customFormat="1" x14ac:dyDescent="0.25">
      <c r="D178" s="2"/>
      <c r="N178" s="8">
        <f>SUM(N174:N177)</f>
        <v>336</v>
      </c>
      <c r="O178" s="11">
        <v>39.549999999999997</v>
      </c>
      <c r="P178" s="16">
        <f>N178*O178</f>
        <v>13288.8</v>
      </c>
      <c r="Q178" s="2"/>
    </row>
    <row r="179" spans="1:17" s="4" customFormat="1" x14ac:dyDescent="0.25">
      <c r="D179" s="2"/>
      <c r="O179" s="11"/>
      <c r="P179" s="16"/>
      <c r="Q179" s="2"/>
    </row>
    <row r="180" spans="1:17" s="4" customFormat="1" x14ac:dyDescent="0.25">
      <c r="A180" s="35" t="s">
        <v>436</v>
      </c>
      <c r="B180" s="6">
        <v>17741</v>
      </c>
      <c r="C180" s="1" t="s">
        <v>75</v>
      </c>
      <c r="D180" s="3" t="s">
        <v>76</v>
      </c>
      <c r="E180" s="1"/>
      <c r="F180" s="1"/>
      <c r="G180" s="1">
        <v>20</v>
      </c>
      <c r="H180" s="1"/>
      <c r="I180" s="6">
        <v>291</v>
      </c>
      <c r="J180" s="1">
        <v>172</v>
      </c>
      <c r="K180" s="1">
        <v>75</v>
      </c>
      <c r="L180" s="1"/>
      <c r="M180" s="1"/>
      <c r="N180" s="3">
        <f>SUM(E180:M180)</f>
        <v>558</v>
      </c>
      <c r="O180" s="11"/>
      <c r="P180" s="16"/>
      <c r="Q180" s="2"/>
    </row>
    <row r="181" spans="1:17" s="4" customFormat="1" x14ac:dyDescent="0.25">
      <c r="A181" s="35" t="s">
        <v>437</v>
      </c>
      <c r="B181" s="1">
        <v>17741</v>
      </c>
      <c r="C181" s="1" t="s">
        <v>55</v>
      </c>
      <c r="D181" s="3" t="s">
        <v>76</v>
      </c>
      <c r="E181" s="1"/>
      <c r="F181" s="1"/>
      <c r="G181" s="1">
        <v>2</v>
      </c>
      <c r="H181" s="1"/>
      <c r="I181" s="1"/>
      <c r="J181" s="1">
        <v>18</v>
      </c>
      <c r="K181" s="1">
        <v>58</v>
      </c>
      <c r="L181" s="1"/>
      <c r="M181" s="1"/>
      <c r="N181" s="3">
        <f>SUM(E181:M181)</f>
        <v>78</v>
      </c>
      <c r="O181" s="11"/>
      <c r="P181" s="16"/>
      <c r="Q181" s="2"/>
    </row>
    <row r="182" spans="1:17" s="4" customFormat="1" x14ac:dyDescent="0.25">
      <c r="B182" s="1">
        <v>17741</v>
      </c>
      <c r="C182" s="1" t="s">
        <v>34</v>
      </c>
      <c r="D182" s="3" t="s">
        <v>76</v>
      </c>
      <c r="E182" s="1"/>
      <c r="F182" s="1"/>
      <c r="G182" s="1">
        <v>40</v>
      </c>
      <c r="H182" s="1"/>
      <c r="I182" s="1"/>
      <c r="J182" s="1"/>
      <c r="K182" s="1"/>
      <c r="L182" s="1"/>
      <c r="M182" s="1"/>
      <c r="N182" s="3">
        <f>SUM(E182:M182)</f>
        <v>40</v>
      </c>
      <c r="O182" s="11">
        <v>41.95</v>
      </c>
      <c r="P182" s="16">
        <f>N182*O182</f>
        <v>1678</v>
      </c>
      <c r="Q182" s="2"/>
    </row>
    <row r="183" spans="1:17" s="4" customFormat="1" x14ac:dyDescent="0.25">
      <c r="B183" s="2"/>
      <c r="C183" s="2"/>
      <c r="E183" s="2"/>
      <c r="F183" s="2"/>
      <c r="G183" s="2"/>
      <c r="H183" s="2"/>
      <c r="I183" s="2"/>
      <c r="J183" s="2"/>
      <c r="K183" s="2"/>
      <c r="L183" s="2"/>
      <c r="M183" s="2"/>
      <c r="N183" s="8">
        <f>SUM(N180:N182)</f>
        <v>676</v>
      </c>
      <c r="O183" s="11"/>
      <c r="P183" s="16"/>
      <c r="Q183" s="2"/>
    </row>
    <row r="184" spans="1:17" s="4" customFormat="1" x14ac:dyDescent="0.25">
      <c r="B184" s="2"/>
      <c r="C184" s="2"/>
      <c r="E184" s="2"/>
      <c r="F184" s="2"/>
      <c r="G184" s="2"/>
      <c r="H184" s="2"/>
      <c r="I184" s="2"/>
      <c r="J184" s="2"/>
      <c r="K184" s="2"/>
      <c r="L184" s="2"/>
      <c r="M184" s="2"/>
      <c r="O184" s="11"/>
      <c r="P184" s="16"/>
      <c r="Q184" s="2"/>
    </row>
    <row r="185" spans="1:17" s="4" customFormat="1" x14ac:dyDescent="0.25">
      <c r="A185" s="37">
        <v>40</v>
      </c>
      <c r="B185" s="3">
        <v>17753</v>
      </c>
      <c r="C185" s="3" t="s">
        <v>32</v>
      </c>
      <c r="D185" s="3" t="s">
        <v>284</v>
      </c>
      <c r="E185" s="3"/>
      <c r="F185" s="3"/>
      <c r="G185" s="3"/>
      <c r="H185" s="3">
        <v>260</v>
      </c>
      <c r="I185" s="3"/>
      <c r="J185" s="3">
        <v>40</v>
      </c>
      <c r="K185" s="3"/>
      <c r="L185" s="3"/>
      <c r="M185" s="3"/>
      <c r="N185" s="3">
        <f t="shared" ref="N185:N186" si="11">SUM(E185:M185)</f>
        <v>300</v>
      </c>
      <c r="O185" s="11"/>
      <c r="P185" s="16"/>
      <c r="Q185" s="2"/>
    </row>
    <row r="186" spans="1:17" s="4" customFormat="1" x14ac:dyDescent="0.25">
      <c r="A186" s="4">
        <v>5</v>
      </c>
      <c r="B186" s="3">
        <v>17877</v>
      </c>
      <c r="C186" s="3" t="s">
        <v>22</v>
      </c>
      <c r="D186" s="3" t="s">
        <v>342</v>
      </c>
      <c r="E186" s="3"/>
      <c r="F186" s="3"/>
      <c r="G186" s="3"/>
      <c r="H186" s="3"/>
      <c r="I186" s="3"/>
      <c r="J186" s="3">
        <v>24</v>
      </c>
      <c r="K186" s="3"/>
      <c r="L186" s="3"/>
      <c r="M186" s="3"/>
      <c r="N186" s="3">
        <f t="shared" si="11"/>
        <v>24</v>
      </c>
      <c r="O186" s="11"/>
      <c r="P186" s="16"/>
      <c r="Q186" s="2"/>
    </row>
    <row r="187" spans="1:17" s="4" customFormat="1" x14ac:dyDescent="0.25">
      <c r="N187" s="8">
        <f>SUM(N185:N186)</f>
        <v>324</v>
      </c>
      <c r="O187" s="11">
        <v>33.5</v>
      </c>
      <c r="P187" s="16">
        <f>N187*O187</f>
        <v>10854</v>
      </c>
      <c r="Q187" s="2"/>
    </row>
    <row r="188" spans="1:17" s="4" customFormat="1" x14ac:dyDescent="0.25">
      <c r="O188" s="11"/>
      <c r="P188" s="16"/>
      <c r="Q188" s="2"/>
    </row>
    <row r="189" spans="1:17" s="4" customFormat="1" x14ac:dyDescent="0.25">
      <c r="A189" s="35" t="s">
        <v>438</v>
      </c>
      <c r="B189" s="1">
        <v>17832</v>
      </c>
      <c r="C189" s="3" t="s">
        <v>79</v>
      </c>
      <c r="D189" s="3" t="s">
        <v>77</v>
      </c>
      <c r="E189" s="1"/>
      <c r="F189" s="1"/>
      <c r="G189" s="1">
        <v>35</v>
      </c>
      <c r="H189" s="1">
        <v>157</v>
      </c>
      <c r="I189" s="1">
        <v>75</v>
      </c>
      <c r="J189" s="1">
        <v>10</v>
      </c>
      <c r="K189" s="1"/>
      <c r="L189" s="1"/>
      <c r="M189" s="1"/>
      <c r="N189" s="3">
        <f>SUM(E189:M189)</f>
        <v>277</v>
      </c>
      <c r="O189" s="11"/>
      <c r="P189" s="16"/>
      <c r="Q189" s="2"/>
    </row>
    <row r="190" spans="1:17" s="4" customFormat="1" x14ac:dyDescent="0.25">
      <c r="B190" s="1">
        <v>17832</v>
      </c>
      <c r="C190" s="1" t="s">
        <v>78</v>
      </c>
      <c r="D190" s="3" t="s">
        <v>77</v>
      </c>
      <c r="E190" s="1"/>
      <c r="F190" s="1">
        <v>7</v>
      </c>
      <c r="G190" s="1">
        <v>8</v>
      </c>
      <c r="H190" s="1">
        <v>21</v>
      </c>
      <c r="I190" s="1">
        <v>1</v>
      </c>
      <c r="J190" s="1">
        <v>32</v>
      </c>
      <c r="K190" s="1">
        <v>34</v>
      </c>
      <c r="L190" s="1"/>
      <c r="M190" s="1"/>
      <c r="N190" s="3">
        <f>SUM(E190:M190)</f>
        <v>103</v>
      </c>
      <c r="O190" s="11"/>
      <c r="P190" s="16"/>
      <c r="Q190" s="2"/>
    </row>
    <row r="191" spans="1:17" s="4" customFormat="1" x14ac:dyDescent="0.25">
      <c r="B191" s="1">
        <v>17832</v>
      </c>
      <c r="C191" s="3" t="s">
        <v>186</v>
      </c>
      <c r="D191" s="3" t="s">
        <v>77</v>
      </c>
      <c r="E191" s="3"/>
      <c r="F191" s="3"/>
      <c r="G191" s="3"/>
      <c r="H191" s="3"/>
      <c r="I191" s="3"/>
      <c r="J191" s="1">
        <v>14</v>
      </c>
      <c r="K191" s="3">
        <v>13</v>
      </c>
      <c r="L191" s="3"/>
      <c r="M191" s="3"/>
      <c r="N191" s="3">
        <f>SUM(E191:M191)</f>
        <v>27</v>
      </c>
      <c r="O191" s="11"/>
      <c r="P191" s="16"/>
    </row>
    <row r="192" spans="1:17" s="4" customFormat="1" x14ac:dyDescent="0.25">
      <c r="B192" s="2"/>
      <c r="C192" s="2"/>
      <c r="E192" s="2"/>
      <c r="F192" s="2"/>
      <c r="G192" s="2"/>
      <c r="H192" s="2"/>
      <c r="I192" s="2"/>
      <c r="J192" s="2"/>
      <c r="K192" s="2"/>
      <c r="L192" s="2"/>
      <c r="M192" s="2"/>
      <c r="N192" s="8">
        <f>SUM(N189:N191)</f>
        <v>407</v>
      </c>
      <c r="O192" s="11">
        <v>36.049999999999997</v>
      </c>
      <c r="P192" s="16">
        <f>N192*O192</f>
        <v>14672.349999999999</v>
      </c>
      <c r="Q192" s="2"/>
    </row>
    <row r="193" spans="1:17" s="4" customFormat="1" x14ac:dyDescent="0.25">
      <c r="B193" s="2"/>
      <c r="C193" s="2"/>
      <c r="E193" s="2"/>
      <c r="F193" s="2"/>
      <c r="G193" s="2"/>
      <c r="H193" s="2"/>
      <c r="I193" s="2"/>
      <c r="J193" s="2"/>
      <c r="K193" s="2"/>
      <c r="L193" s="2"/>
      <c r="M193" s="2"/>
      <c r="O193" s="11"/>
      <c r="P193" s="16"/>
      <c r="Q193" s="2"/>
    </row>
    <row r="194" spans="1:17" s="4" customFormat="1" x14ac:dyDescent="0.25">
      <c r="A194" s="35" t="s">
        <v>439</v>
      </c>
      <c r="B194" s="1">
        <v>17883</v>
      </c>
      <c r="C194" s="3" t="s">
        <v>285</v>
      </c>
      <c r="D194" s="3" t="s">
        <v>80</v>
      </c>
      <c r="E194" s="1"/>
      <c r="F194" s="1">
        <v>30</v>
      </c>
      <c r="G194" s="1"/>
      <c r="H194" s="1"/>
      <c r="I194" s="1"/>
      <c r="J194" s="1"/>
      <c r="K194" s="1">
        <v>2</v>
      </c>
      <c r="L194" s="1"/>
      <c r="M194" s="1"/>
      <c r="N194" s="3">
        <f t="shared" ref="N194:N199" si="12">SUM(E194:M194)</f>
        <v>32</v>
      </c>
      <c r="O194" s="11"/>
      <c r="P194" s="16"/>
      <c r="Q194" s="2"/>
    </row>
    <row r="195" spans="1:17" s="4" customFormat="1" x14ac:dyDescent="0.25">
      <c r="A195" s="35" t="s">
        <v>440</v>
      </c>
      <c r="B195" s="1">
        <v>17883</v>
      </c>
      <c r="C195" s="3" t="s">
        <v>78</v>
      </c>
      <c r="D195" s="3" t="s">
        <v>80</v>
      </c>
      <c r="E195" s="1"/>
      <c r="F195" s="1">
        <v>60</v>
      </c>
      <c r="G195" s="1">
        <v>5</v>
      </c>
      <c r="H195" s="1"/>
      <c r="I195" s="1"/>
      <c r="J195" s="1">
        <v>15</v>
      </c>
      <c r="K195" s="1">
        <v>77</v>
      </c>
      <c r="L195" s="1"/>
      <c r="M195" s="1"/>
      <c r="N195" s="3">
        <f t="shared" si="12"/>
        <v>157</v>
      </c>
      <c r="O195" s="11"/>
      <c r="P195" s="16"/>
      <c r="Q195" s="2"/>
    </row>
    <row r="196" spans="1:17" s="4" customFormat="1" x14ac:dyDescent="0.25">
      <c r="B196" s="1">
        <v>17883</v>
      </c>
      <c r="C196" s="3" t="s">
        <v>187</v>
      </c>
      <c r="D196" s="3" t="s">
        <v>80</v>
      </c>
      <c r="E196" s="3"/>
      <c r="F196" s="1">
        <v>2</v>
      </c>
      <c r="G196" s="3"/>
      <c r="H196" s="3"/>
      <c r="I196" s="3"/>
      <c r="J196" s="3"/>
      <c r="K196" s="3"/>
      <c r="L196" s="3"/>
      <c r="M196" s="3"/>
      <c r="N196" s="3">
        <f t="shared" si="12"/>
        <v>2</v>
      </c>
      <c r="O196" s="11"/>
      <c r="P196" s="16"/>
    </row>
    <row r="197" spans="1:17" s="4" customFormat="1" x14ac:dyDescent="0.25">
      <c r="B197" s="1">
        <v>17883</v>
      </c>
      <c r="C197" s="3" t="s">
        <v>187</v>
      </c>
      <c r="D197" s="3" t="s">
        <v>80</v>
      </c>
      <c r="E197" s="3"/>
      <c r="F197" s="3"/>
      <c r="G197" s="3"/>
      <c r="H197" s="3"/>
      <c r="I197" s="1">
        <v>1</v>
      </c>
      <c r="J197" s="3"/>
      <c r="K197" s="3"/>
      <c r="L197" s="3"/>
      <c r="M197" s="3"/>
      <c r="N197" s="3">
        <f t="shared" si="12"/>
        <v>1</v>
      </c>
      <c r="O197" s="11"/>
      <c r="P197" s="16"/>
    </row>
    <row r="198" spans="1:17" s="4" customFormat="1" x14ac:dyDescent="0.25">
      <c r="B198" s="1">
        <v>17883</v>
      </c>
      <c r="C198" s="3" t="s">
        <v>187</v>
      </c>
      <c r="D198" s="3" t="s">
        <v>80</v>
      </c>
      <c r="E198" s="3"/>
      <c r="F198" s="3"/>
      <c r="G198" s="3"/>
      <c r="H198" s="3"/>
      <c r="I198" s="3"/>
      <c r="J198" s="3"/>
      <c r="K198" s="3">
        <v>14</v>
      </c>
      <c r="L198" s="3"/>
      <c r="M198" s="3"/>
      <c r="N198" s="3">
        <f t="shared" si="12"/>
        <v>14</v>
      </c>
      <c r="O198" s="11"/>
      <c r="P198" s="16"/>
    </row>
    <row r="199" spans="1:17" s="4" customFormat="1" x14ac:dyDescent="0.25">
      <c r="B199" s="1">
        <v>17883</v>
      </c>
      <c r="C199" s="3" t="s">
        <v>186</v>
      </c>
      <c r="D199" s="3" t="s">
        <v>80</v>
      </c>
      <c r="E199" s="1"/>
      <c r="F199" s="1">
        <v>76</v>
      </c>
      <c r="G199" s="1">
        <v>48</v>
      </c>
      <c r="H199" s="1"/>
      <c r="I199" s="1"/>
      <c r="J199" s="1"/>
      <c r="K199" s="1">
        <v>8</v>
      </c>
      <c r="L199" s="1"/>
      <c r="M199" s="1"/>
      <c r="N199" s="3">
        <f t="shared" si="12"/>
        <v>132</v>
      </c>
      <c r="O199" s="11"/>
      <c r="P199" s="16"/>
      <c r="Q199" s="2"/>
    </row>
    <row r="200" spans="1:17" s="4" customFormat="1" x14ac:dyDescent="0.25">
      <c r="B200" s="2"/>
      <c r="C200" s="2"/>
      <c r="E200" s="2"/>
      <c r="F200" s="2"/>
      <c r="G200" s="2"/>
      <c r="H200" s="2"/>
      <c r="I200" s="2"/>
      <c r="J200" s="2"/>
      <c r="K200" s="2"/>
      <c r="L200" s="2"/>
      <c r="M200" s="2"/>
      <c r="N200" s="8">
        <f>SUM(N194:N199)</f>
        <v>338</v>
      </c>
      <c r="O200" s="11">
        <v>29</v>
      </c>
      <c r="P200" s="16">
        <f>N200*O200</f>
        <v>9802</v>
      </c>
      <c r="Q200" s="2"/>
    </row>
    <row r="201" spans="1:17" s="4" customFormat="1" x14ac:dyDescent="0.25">
      <c r="B201" s="2"/>
      <c r="C201" s="2"/>
      <c r="E201" s="2"/>
      <c r="F201" s="2"/>
      <c r="G201" s="2"/>
      <c r="H201" s="2"/>
      <c r="I201" s="2"/>
      <c r="J201" s="2"/>
      <c r="K201" s="2"/>
      <c r="L201" s="2"/>
      <c r="M201" s="2"/>
      <c r="O201" s="11"/>
      <c r="P201" s="16"/>
      <c r="Q201" s="2"/>
    </row>
    <row r="202" spans="1:17" s="4" customFormat="1" x14ac:dyDescent="0.25">
      <c r="A202" s="35" t="s">
        <v>441</v>
      </c>
      <c r="B202" s="3">
        <v>17898</v>
      </c>
      <c r="C202" s="3" t="s">
        <v>81</v>
      </c>
      <c r="D202" s="3" t="s">
        <v>82</v>
      </c>
      <c r="E202" s="3"/>
      <c r="F202" s="3"/>
      <c r="G202" s="3"/>
      <c r="H202" s="3">
        <v>40</v>
      </c>
      <c r="I202" s="3"/>
      <c r="J202" s="3"/>
      <c r="K202" s="3"/>
      <c r="L202" s="3"/>
      <c r="M202" s="3"/>
      <c r="N202" s="3">
        <f t="shared" ref="N202:N213" si="13">SUM(E202:M202)</f>
        <v>40</v>
      </c>
      <c r="O202" s="11"/>
      <c r="P202" s="16"/>
      <c r="Q202" s="2"/>
    </row>
    <row r="203" spans="1:17" s="4" customFormat="1" x14ac:dyDescent="0.25">
      <c r="B203" s="3">
        <v>17898</v>
      </c>
      <c r="C203" s="3" t="s">
        <v>83</v>
      </c>
      <c r="D203" s="3" t="s">
        <v>82</v>
      </c>
      <c r="E203" s="3"/>
      <c r="F203" s="3"/>
      <c r="G203" s="3"/>
      <c r="H203" s="3"/>
      <c r="I203" s="3">
        <v>40</v>
      </c>
      <c r="J203" s="3"/>
      <c r="K203" s="3">
        <v>18</v>
      </c>
      <c r="L203" s="3"/>
      <c r="M203" s="3"/>
      <c r="N203" s="3">
        <f t="shared" si="13"/>
        <v>58</v>
      </c>
      <c r="O203" s="11"/>
      <c r="P203" s="16"/>
      <c r="Q203" s="2"/>
    </row>
    <row r="204" spans="1:17" s="4" customFormat="1" x14ac:dyDescent="0.25">
      <c r="B204" s="3">
        <v>17898</v>
      </c>
      <c r="C204" s="3" t="s">
        <v>84</v>
      </c>
      <c r="D204" s="3" t="s">
        <v>82</v>
      </c>
      <c r="E204" s="3"/>
      <c r="F204" s="3"/>
      <c r="G204" s="3"/>
      <c r="H204" s="3"/>
      <c r="I204" s="3"/>
      <c r="J204" s="3"/>
      <c r="K204" s="3">
        <v>30</v>
      </c>
      <c r="L204" s="3"/>
      <c r="M204" s="3"/>
      <c r="N204" s="3">
        <f t="shared" si="13"/>
        <v>30</v>
      </c>
      <c r="O204" s="11"/>
      <c r="P204" s="16"/>
      <c r="Q204" s="2"/>
    </row>
    <row r="205" spans="1:17" s="4" customFormat="1" x14ac:dyDescent="0.25">
      <c r="N205" s="8">
        <f>SUM(N202:N204)</f>
        <v>128</v>
      </c>
      <c r="O205" s="11">
        <v>27.5</v>
      </c>
      <c r="P205" s="16">
        <f>N205*O205</f>
        <v>3520</v>
      </c>
      <c r="Q205" s="2"/>
    </row>
    <row r="206" spans="1:17" s="4" customFormat="1" x14ac:dyDescent="0.25">
      <c r="O206" s="11"/>
      <c r="P206" s="16"/>
      <c r="Q206" s="2"/>
    </row>
    <row r="207" spans="1:17" s="4" customFormat="1" x14ac:dyDescent="0.25">
      <c r="A207" s="35" t="s">
        <v>442</v>
      </c>
      <c r="B207" s="3">
        <v>17899</v>
      </c>
      <c r="C207" s="1" t="s">
        <v>175</v>
      </c>
      <c r="D207" s="3" t="s">
        <v>286</v>
      </c>
      <c r="E207" s="1"/>
      <c r="F207" s="1">
        <v>12</v>
      </c>
      <c r="G207" s="1">
        <v>12</v>
      </c>
      <c r="H207" s="1"/>
      <c r="I207" s="1"/>
      <c r="J207" s="1"/>
      <c r="K207" s="1"/>
      <c r="L207" s="1"/>
      <c r="M207" s="1"/>
      <c r="N207" s="3">
        <f t="shared" ref="N207:N209" si="14">SUM(E207:M207)</f>
        <v>24</v>
      </c>
      <c r="O207" s="10"/>
      <c r="P207" s="16"/>
    </row>
    <row r="208" spans="1:17" s="4" customFormat="1" x14ac:dyDescent="0.25">
      <c r="B208" s="3">
        <v>17899</v>
      </c>
      <c r="C208" s="1" t="s">
        <v>92</v>
      </c>
      <c r="D208" s="3" t="s">
        <v>286</v>
      </c>
      <c r="E208" s="1"/>
      <c r="F208" s="1"/>
      <c r="G208" s="1">
        <v>20</v>
      </c>
      <c r="H208" s="1"/>
      <c r="I208" s="1"/>
      <c r="J208" s="1"/>
      <c r="K208" s="1"/>
      <c r="L208" s="1"/>
      <c r="M208" s="1"/>
      <c r="N208" s="3">
        <f t="shared" si="14"/>
        <v>20</v>
      </c>
      <c r="O208" s="10"/>
      <c r="P208" s="16"/>
    </row>
    <row r="209" spans="1:17" s="4" customFormat="1" x14ac:dyDescent="0.25">
      <c r="B209" s="3">
        <v>17899</v>
      </c>
      <c r="C209" s="3" t="s">
        <v>22</v>
      </c>
      <c r="D209" s="3" t="s">
        <v>286</v>
      </c>
      <c r="E209" s="1"/>
      <c r="F209" s="1">
        <v>11</v>
      </c>
      <c r="G209" s="1"/>
      <c r="H209" s="1"/>
      <c r="I209" s="1"/>
      <c r="J209" s="1">
        <v>82</v>
      </c>
      <c r="K209" s="1"/>
      <c r="L209" s="1"/>
      <c r="M209" s="1"/>
      <c r="N209" s="3">
        <f t="shared" si="14"/>
        <v>93</v>
      </c>
      <c r="O209" s="10"/>
      <c r="P209" s="16"/>
    </row>
    <row r="210" spans="1:17" s="4" customFormat="1" x14ac:dyDescent="0.25">
      <c r="N210" s="8">
        <f>SUM(N207:N209)</f>
        <v>137</v>
      </c>
      <c r="O210" s="11">
        <v>47.8</v>
      </c>
      <c r="P210" s="16">
        <f>N210*O210</f>
        <v>6548.5999999999995</v>
      </c>
      <c r="Q210" s="2"/>
    </row>
    <row r="211" spans="1:17" s="4" customFormat="1" x14ac:dyDescent="0.25">
      <c r="O211" s="11"/>
      <c r="P211" s="16"/>
      <c r="Q211" s="2"/>
    </row>
    <row r="212" spans="1:17" s="4" customFormat="1" x14ac:dyDescent="0.25">
      <c r="A212" s="4">
        <v>79</v>
      </c>
      <c r="B212" s="3">
        <v>18547</v>
      </c>
      <c r="C212" s="3" t="s">
        <v>85</v>
      </c>
      <c r="D212" s="3" t="s">
        <v>287</v>
      </c>
      <c r="E212" s="3"/>
      <c r="F212" s="3"/>
      <c r="G212" s="3"/>
      <c r="H212" s="3"/>
      <c r="I212" s="3">
        <v>12</v>
      </c>
      <c r="J212" s="3"/>
      <c r="K212" s="3"/>
      <c r="L212" s="3"/>
      <c r="M212" s="3"/>
      <c r="N212" s="3">
        <f t="shared" si="13"/>
        <v>12</v>
      </c>
      <c r="O212" s="11"/>
      <c r="P212" s="16"/>
      <c r="Q212" s="2"/>
    </row>
    <row r="213" spans="1:17" s="4" customFormat="1" x14ac:dyDescent="0.25">
      <c r="A213" s="34" t="s">
        <v>443</v>
      </c>
      <c r="B213" s="3">
        <v>18595</v>
      </c>
      <c r="C213" s="3" t="s">
        <v>86</v>
      </c>
      <c r="D213" s="3" t="s">
        <v>287</v>
      </c>
      <c r="E213" s="3"/>
      <c r="F213" s="3"/>
      <c r="G213" s="3"/>
      <c r="H213" s="3">
        <v>23</v>
      </c>
      <c r="I213" s="3"/>
      <c r="J213" s="3"/>
      <c r="K213" s="3"/>
      <c r="L213" s="3">
        <v>21</v>
      </c>
      <c r="M213" s="3"/>
      <c r="N213" s="3">
        <f t="shared" si="13"/>
        <v>44</v>
      </c>
      <c r="O213" s="11"/>
      <c r="P213" s="16"/>
      <c r="Q213" s="2"/>
    </row>
    <row r="214" spans="1:17" s="4" customFormat="1" x14ac:dyDescent="0.25">
      <c r="N214" s="8">
        <f>SUM(N212:N213)</f>
        <v>56</v>
      </c>
      <c r="O214" s="11">
        <v>35.35</v>
      </c>
      <c r="P214" s="16">
        <f>N214*O214</f>
        <v>1979.6000000000001</v>
      </c>
      <c r="Q214" s="2"/>
    </row>
    <row r="215" spans="1:17" s="4" customFormat="1" x14ac:dyDescent="0.25">
      <c r="O215" s="11"/>
      <c r="P215" s="16"/>
      <c r="Q215" s="2"/>
    </row>
    <row r="216" spans="1:17" s="4" customFormat="1" x14ac:dyDescent="0.25">
      <c r="A216" s="35" t="s">
        <v>367</v>
      </c>
      <c r="B216" s="3">
        <v>18603</v>
      </c>
      <c r="C216" s="3" t="s">
        <v>218</v>
      </c>
      <c r="D216" s="3" t="s">
        <v>87</v>
      </c>
      <c r="E216" s="3" t="s">
        <v>275</v>
      </c>
      <c r="F216" s="3">
        <v>24</v>
      </c>
      <c r="G216" s="3"/>
      <c r="H216" s="3"/>
      <c r="I216" s="3">
        <v>15</v>
      </c>
      <c r="J216" s="3">
        <v>30</v>
      </c>
      <c r="K216" s="3">
        <v>117</v>
      </c>
      <c r="L216" s="3"/>
      <c r="M216" s="3"/>
      <c r="N216" s="3">
        <f>SUM(E216:M216)</f>
        <v>186</v>
      </c>
      <c r="O216" s="11"/>
      <c r="P216" s="16"/>
      <c r="Q216" s="2"/>
    </row>
    <row r="217" spans="1:17" s="4" customFormat="1" x14ac:dyDescent="0.25">
      <c r="A217" s="35" t="s">
        <v>368</v>
      </c>
      <c r="B217" s="3">
        <v>18603</v>
      </c>
      <c r="C217" s="3" t="s">
        <v>24</v>
      </c>
      <c r="D217" s="3" t="s">
        <v>87</v>
      </c>
      <c r="E217" s="3"/>
      <c r="F217" s="3">
        <v>20</v>
      </c>
      <c r="G217" s="3"/>
      <c r="H217" s="3"/>
      <c r="I217" s="3">
        <v>28</v>
      </c>
      <c r="J217" s="3"/>
      <c r="K217" s="3"/>
      <c r="L217" s="3"/>
      <c r="M217" s="3"/>
      <c r="N217" s="3">
        <f>SUM(E217:M217)</f>
        <v>48</v>
      </c>
      <c r="O217" s="11"/>
      <c r="P217" s="16"/>
      <c r="Q217" s="2"/>
    </row>
    <row r="218" spans="1:17" s="4" customFormat="1" x14ac:dyDescent="0.25">
      <c r="B218" s="1">
        <v>18603</v>
      </c>
      <c r="C218" s="3" t="s">
        <v>171</v>
      </c>
      <c r="D218" s="3" t="s">
        <v>87</v>
      </c>
      <c r="E218" s="1"/>
      <c r="F218" s="1"/>
      <c r="G218" s="1"/>
      <c r="H218" s="1"/>
      <c r="I218" s="1">
        <v>22</v>
      </c>
      <c r="J218" s="1"/>
      <c r="K218" s="1"/>
      <c r="L218" s="1">
        <v>30</v>
      </c>
      <c r="M218" s="1"/>
      <c r="N218" s="3">
        <f>SUM(E218:M218)</f>
        <v>52</v>
      </c>
      <c r="O218" s="11"/>
      <c r="P218" s="16"/>
      <c r="Q218" s="2"/>
    </row>
    <row r="219" spans="1:17" s="4" customFormat="1" x14ac:dyDescent="0.25">
      <c r="N219" s="8">
        <f>SUM(N216:N218)</f>
        <v>286</v>
      </c>
      <c r="O219" s="11">
        <v>48.6</v>
      </c>
      <c r="P219" s="16">
        <f>N219*O219</f>
        <v>13899.6</v>
      </c>
      <c r="Q219" s="2"/>
    </row>
    <row r="220" spans="1:17" s="4" customFormat="1" x14ac:dyDescent="0.25">
      <c r="O220" s="11"/>
      <c r="P220" s="16"/>
      <c r="Q220" s="2"/>
    </row>
    <row r="221" spans="1:17" s="4" customFormat="1" x14ac:dyDescent="0.25">
      <c r="A221" s="34" t="s">
        <v>444</v>
      </c>
      <c r="B221" s="1">
        <v>19510</v>
      </c>
      <c r="C221" s="1" t="s">
        <v>188</v>
      </c>
      <c r="D221" s="1" t="s">
        <v>322</v>
      </c>
      <c r="E221" s="1">
        <v>8</v>
      </c>
      <c r="F221" s="1">
        <v>10</v>
      </c>
      <c r="G221" s="1"/>
      <c r="H221" s="1"/>
      <c r="I221" s="1"/>
      <c r="J221" s="1"/>
      <c r="K221" s="1"/>
      <c r="L221" s="1"/>
      <c r="M221" s="1"/>
      <c r="N221" s="3">
        <f t="shared" ref="N221" si="15">SUM(E221:M221)</f>
        <v>18</v>
      </c>
      <c r="O221" s="10"/>
      <c r="P221" s="16"/>
    </row>
    <row r="222" spans="1:17" s="4" customForma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8">
        <f>SUM(N221)</f>
        <v>18</v>
      </c>
      <c r="O222" s="10">
        <v>38.700000000000003</v>
      </c>
      <c r="P222" s="16">
        <f>N222*O222</f>
        <v>696.6</v>
      </c>
    </row>
    <row r="223" spans="1:17" s="4" customFormat="1" x14ac:dyDescent="0.25">
      <c r="O223" s="11"/>
      <c r="P223" s="16"/>
      <c r="Q223" s="2"/>
    </row>
    <row r="224" spans="1:17" s="4" customFormat="1" x14ac:dyDescent="0.25">
      <c r="A224" s="34" t="s">
        <v>445</v>
      </c>
      <c r="B224" s="3">
        <v>19521</v>
      </c>
      <c r="C224" s="1" t="s">
        <v>189</v>
      </c>
      <c r="D224" s="3" t="s">
        <v>89</v>
      </c>
      <c r="E224" s="1"/>
      <c r="F224" s="1"/>
      <c r="G224" s="1">
        <v>1</v>
      </c>
      <c r="H224" s="1">
        <v>1</v>
      </c>
      <c r="I224" s="1">
        <v>2</v>
      </c>
      <c r="J224" s="1">
        <v>2</v>
      </c>
      <c r="K224" s="1"/>
      <c r="L224" s="1"/>
      <c r="M224" s="1"/>
      <c r="N224" s="3">
        <f>SUM(E224:M224)</f>
        <v>6</v>
      </c>
      <c r="O224" s="10"/>
      <c r="P224" s="16"/>
    </row>
    <row r="225" spans="1:17" s="4" customFormat="1" x14ac:dyDescent="0.25">
      <c r="A225" s="34" t="s">
        <v>446</v>
      </c>
      <c r="B225" s="3">
        <v>19521</v>
      </c>
      <c r="C225" s="1" t="s">
        <v>191</v>
      </c>
      <c r="D225" s="3" t="s">
        <v>89</v>
      </c>
      <c r="E225" s="1"/>
      <c r="F225" s="1">
        <v>5</v>
      </c>
      <c r="G225" s="1">
        <v>4</v>
      </c>
      <c r="H225" s="1">
        <v>6</v>
      </c>
      <c r="I225" s="1"/>
      <c r="J225" s="1"/>
      <c r="K225" s="1"/>
      <c r="L225" s="1"/>
      <c r="M225" s="1"/>
      <c r="N225" s="3">
        <f>SUM(E225:M225)</f>
        <v>15</v>
      </c>
      <c r="O225" s="10"/>
      <c r="P225" s="16"/>
    </row>
    <row r="226" spans="1:17" s="4" customFormat="1" x14ac:dyDescent="0.25">
      <c r="B226" s="3">
        <v>19521</v>
      </c>
      <c r="C226" s="1" t="s">
        <v>190</v>
      </c>
      <c r="D226" s="3" t="s">
        <v>89</v>
      </c>
      <c r="E226" s="3"/>
      <c r="F226" s="3">
        <v>3</v>
      </c>
      <c r="G226" s="3">
        <v>3</v>
      </c>
      <c r="H226" s="3">
        <v>3</v>
      </c>
      <c r="I226" s="3">
        <v>1</v>
      </c>
      <c r="J226" s="3">
        <v>6</v>
      </c>
      <c r="K226" s="3">
        <v>7</v>
      </c>
      <c r="L226" s="3"/>
      <c r="M226" s="3"/>
      <c r="N226" s="3">
        <f>SUM(E226:M226)</f>
        <v>23</v>
      </c>
      <c r="O226" s="11"/>
      <c r="P226" s="16"/>
      <c r="Q226" s="2"/>
    </row>
    <row r="227" spans="1:17" s="4" customFormat="1" x14ac:dyDescent="0.25">
      <c r="C227" s="2"/>
      <c r="N227" s="8">
        <f>SUM(N224:N226)</f>
        <v>44</v>
      </c>
      <c r="O227" s="11">
        <v>76.599999999999994</v>
      </c>
      <c r="P227" s="16">
        <f>N227*O227</f>
        <v>3370.3999999999996</v>
      </c>
      <c r="Q227" s="2"/>
    </row>
    <row r="228" spans="1:17" s="4" customFormat="1" x14ac:dyDescent="0.25">
      <c r="C228" s="2"/>
      <c r="O228" s="11"/>
      <c r="P228" s="16"/>
      <c r="Q228" s="2"/>
    </row>
    <row r="229" spans="1:17" s="4" customFormat="1" x14ac:dyDescent="0.25">
      <c r="A229" s="34" t="s">
        <v>447</v>
      </c>
      <c r="B229" s="3">
        <v>19525</v>
      </c>
      <c r="C229" s="3" t="s">
        <v>218</v>
      </c>
      <c r="D229" s="14" t="s">
        <v>324</v>
      </c>
      <c r="E229" s="3"/>
      <c r="F229" s="3"/>
      <c r="G229" s="3"/>
      <c r="H229" s="3">
        <v>36</v>
      </c>
      <c r="I229" s="3">
        <v>18</v>
      </c>
      <c r="J229" s="3">
        <v>18</v>
      </c>
      <c r="K229" s="3">
        <v>18</v>
      </c>
      <c r="L229" s="3"/>
      <c r="M229" s="3"/>
      <c r="N229" s="3">
        <f t="shared" ref="N229" si="16">SUM(E229:M229)</f>
        <v>90</v>
      </c>
      <c r="O229" s="11"/>
      <c r="P229" s="16"/>
    </row>
    <row r="230" spans="1:17" s="4" customFormat="1" x14ac:dyDescent="0.25">
      <c r="N230" s="8">
        <f>SUM(N229)</f>
        <v>90</v>
      </c>
      <c r="O230" s="11">
        <v>105.3</v>
      </c>
      <c r="P230" s="16">
        <f>N230*O230</f>
        <v>9477</v>
      </c>
      <c r="Q230" s="2"/>
    </row>
    <row r="231" spans="1:17" s="4" customFormat="1" x14ac:dyDescent="0.25">
      <c r="O231" s="11"/>
      <c r="P231" s="16"/>
      <c r="Q231" s="2"/>
    </row>
    <row r="232" spans="1:17" s="4" customFormat="1" x14ac:dyDescent="0.25">
      <c r="A232" s="35" t="s">
        <v>448</v>
      </c>
      <c r="B232" s="1">
        <v>32017</v>
      </c>
      <c r="C232" s="1" t="s">
        <v>91</v>
      </c>
      <c r="D232" s="3" t="s">
        <v>288</v>
      </c>
      <c r="E232" s="1">
        <v>504</v>
      </c>
      <c r="F232" s="1"/>
      <c r="G232" s="1"/>
      <c r="H232" s="1"/>
      <c r="I232" s="1"/>
      <c r="J232" s="1"/>
      <c r="K232" s="1"/>
      <c r="L232" s="1"/>
      <c r="M232" s="1"/>
      <c r="N232" s="3">
        <f>SUM(E232:M232)</f>
        <v>504</v>
      </c>
      <c r="O232" s="11"/>
      <c r="P232" s="16"/>
      <c r="Q232" s="2"/>
    </row>
    <row r="233" spans="1:17" s="4" customFormat="1" x14ac:dyDescent="0.25">
      <c r="B233" s="1">
        <v>32017</v>
      </c>
      <c r="C233" s="1" t="s">
        <v>90</v>
      </c>
      <c r="D233" s="3" t="s">
        <v>288</v>
      </c>
      <c r="E233" s="1">
        <v>72</v>
      </c>
      <c r="F233" s="1"/>
      <c r="G233" s="1"/>
      <c r="H233" s="1"/>
      <c r="I233" s="1"/>
      <c r="J233" s="1"/>
      <c r="K233" s="1"/>
      <c r="L233" s="1"/>
      <c r="M233" s="1"/>
      <c r="N233" s="3">
        <f>SUM(E233:M233)</f>
        <v>72</v>
      </c>
      <c r="O233" s="11"/>
      <c r="P233" s="16"/>
      <c r="Q233" s="2"/>
    </row>
    <row r="234" spans="1:17" s="4" customFormat="1" x14ac:dyDescent="0.25">
      <c r="N234" s="8">
        <f>SUM(N232:N233)</f>
        <v>576</v>
      </c>
      <c r="O234" s="11">
        <v>8.5</v>
      </c>
      <c r="P234" s="16">
        <f>N234*O234</f>
        <v>4896</v>
      </c>
      <c r="Q234" s="2"/>
    </row>
    <row r="235" spans="1:17" s="4" customFormat="1" x14ac:dyDescent="0.25">
      <c r="N235" s="4" t="s">
        <v>275</v>
      </c>
      <c r="O235" s="11"/>
      <c r="P235" s="16"/>
      <c r="Q235" s="2"/>
    </row>
    <row r="236" spans="1:17" s="4" customFormat="1" x14ac:dyDescent="0.25">
      <c r="A236" s="35" t="s">
        <v>449</v>
      </c>
      <c r="B236" s="3">
        <v>52397</v>
      </c>
      <c r="C236" s="1" t="s">
        <v>196</v>
      </c>
      <c r="D236" s="3" t="s">
        <v>93</v>
      </c>
      <c r="E236" s="3">
        <v>23</v>
      </c>
      <c r="F236" s="3">
        <v>24</v>
      </c>
      <c r="G236" s="3">
        <v>19</v>
      </c>
      <c r="H236" s="3">
        <v>18</v>
      </c>
      <c r="I236" s="3">
        <v>20</v>
      </c>
      <c r="J236" s="3"/>
      <c r="K236" s="3"/>
      <c r="L236" s="3"/>
      <c r="M236" s="3"/>
      <c r="N236" s="3">
        <f t="shared" ref="N236" si="17">SUM(E236:M236)</f>
        <v>104</v>
      </c>
      <c r="O236" s="11"/>
      <c r="P236" s="16"/>
      <c r="Q236" s="2"/>
    </row>
    <row r="237" spans="1:17" s="4" customFormat="1" x14ac:dyDescent="0.25">
      <c r="A237" s="34" t="s">
        <v>482</v>
      </c>
      <c r="B237" s="1">
        <v>52398</v>
      </c>
      <c r="C237" s="1" t="s">
        <v>196</v>
      </c>
      <c r="D237" s="1" t="s">
        <v>197</v>
      </c>
      <c r="E237" s="1"/>
      <c r="F237" s="1">
        <v>8</v>
      </c>
      <c r="G237" s="1">
        <v>16</v>
      </c>
      <c r="H237" s="1">
        <v>2</v>
      </c>
      <c r="I237" s="1">
        <v>9</v>
      </c>
      <c r="J237" s="1"/>
      <c r="K237" s="1"/>
      <c r="L237" s="1"/>
      <c r="M237" s="1"/>
      <c r="N237" s="3">
        <f t="shared" ref="N237" si="18">SUM(E237:M237)</f>
        <v>35</v>
      </c>
      <c r="O237" s="10"/>
      <c r="P237" s="16"/>
    </row>
    <row r="238" spans="1:17" s="4" customFormat="1" x14ac:dyDescent="0.25">
      <c r="N238" s="8">
        <f>SUM(N236:N237)</f>
        <v>139</v>
      </c>
      <c r="O238" s="11">
        <v>21</v>
      </c>
      <c r="P238" s="16">
        <f>N238*O238</f>
        <v>2919</v>
      </c>
      <c r="Q238" s="2"/>
    </row>
    <row r="239" spans="1:17" s="4" customFormat="1" x14ac:dyDescent="0.25">
      <c r="O239" s="11"/>
      <c r="P239" s="16"/>
      <c r="Q239" s="2"/>
    </row>
    <row r="240" spans="1:17" s="4" customFormat="1" x14ac:dyDescent="0.25">
      <c r="A240" s="35" t="s">
        <v>371</v>
      </c>
      <c r="B240" s="3">
        <v>53398</v>
      </c>
      <c r="C240" s="3" t="s">
        <v>22</v>
      </c>
      <c r="D240" s="14" t="s">
        <v>94</v>
      </c>
      <c r="E240" s="3">
        <v>73</v>
      </c>
      <c r="F240" s="3">
        <v>332</v>
      </c>
      <c r="G240" s="3">
        <v>429</v>
      </c>
      <c r="H240" s="3">
        <v>461</v>
      </c>
      <c r="I240" s="3">
        <v>154</v>
      </c>
      <c r="J240" s="3"/>
      <c r="K240" s="3"/>
      <c r="L240" s="3"/>
      <c r="M240" s="3"/>
      <c r="N240" s="3">
        <f>SUM(E240:M240)</f>
        <v>1449</v>
      </c>
      <c r="O240" s="11"/>
      <c r="P240" s="16"/>
      <c r="Q240" s="2"/>
    </row>
    <row r="241" spans="1:17" s="4" customFormat="1" x14ac:dyDescent="0.25">
      <c r="A241" s="35" t="s">
        <v>450</v>
      </c>
      <c r="B241" s="3">
        <v>53398</v>
      </c>
      <c r="C241" s="3" t="s">
        <v>24</v>
      </c>
      <c r="D241" s="14" t="s">
        <v>94</v>
      </c>
      <c r="E241" s="3">
        <v>20</v>
      </c>
      <c r="F241" s="3">
        <v>90</v>
      </c>
      <c r="G241" s="3">
        <v>112</v>
      </c>
      <c r="H241" s="3"/>
      <c r="I241" s="3">
        <v>65</v>
      </c>
      <c r="J241" s="3"/>
      <c r="K241" s="3"/>
      <c r="L241" s="3"/>
      <c r="M241" s="3"/>
      <c r="N241" s="3">
        <f>SUM(E241:M241)</f>
        <v>287</v>
      </c>
      <c r="O241" s="11"/>
      <c r="P241" s="16"/>
      <c r="Q241" s="2"/>
    </row>
    <row r="242" spans="1:17" s="4" customFormat="1" x14ac:dyDescent="0.25">
      <c r="A242" s="4">
        <v>51</v>
      </c>
      <c r="B242" s="1">
        <v>55881</v>
      </c>
      <c r="C242" s="1" t="s">
        <v>95</v>
      </c>
      <c r="D242" s="3" t="s">
        <v>343</v>
      </c>
      <c r="E242" s="1"/>
      <c r="F242" s="1">
        <v>40</v>
      </c>
      <c r="G242" s="1"/>
      <c r="H242" s="1"/>
      <c r="I242" s="1"/>
      <c r="J242" s="1"/>
      <c r="K242" s="1"/>
      <c r="L242" s="1"/>
      <c r="M242" s="1"/>
      <c r="N242" s="3">
        <f t="shared" ref="N242" si="19">SUM(E242:M242)</f>
        <v>40</v>
      </c>
      <c r="O242" s="11"/>
      <c r="P242" s="16"/>
      <c r="Q242" s="2"/>
    </row>
    <row r="243" spans="1:17" s="4" customFormat="1" x14ac:dyDescent="0.25">
      <c r="B243" s="2"/>
      <c r="C243" s="2"/>
      <c r="E243" s="2"/>
      <c r="F243" s="2"/>
      <c r="G243" s="2"/>
      <c r="H243" s="2"/>
      <c r="I243" s="2"/>
      <c r="J243" s="2"/>
      <c r="K243" s="2"/>
      <c r="L243" s="2"/>
      <c r="M243" s="2"/>
      <c r="N243" s="8">
        <f>SUM(N240:N242)</f>
        <v>1776</v>
      </c>
      <c r="O243" s="11">
        <v>10</v>
      </c>
      <c r="P243" s="16">
        <f>N243*O243</f>
        <v>17760</v>
      </c>
      <c r="Q243" s="2"/>
    </row>
    <row r="244" spans="1:17" s="4" customFormat="1" x14ac:dyDescent="0.25">
      <c r="B244" s="2"/>
      <c r="C244" s="2"/>
      <c r="E244" s="2"/>
      <c r="F244" s="2"/>
      <c r="G244" s="2"/>
      <c r="H244" s="2"/>
      <c r="I244" s="2"/>
      <c r="J244" s="2"/>
      <c r="K244" s="2"/>
      <c r="L244" s="2"/>
      <c r="M244" s="2"/>
      <c r="O244" s="11"/>
      <c r="P244" s="16"/>
      <c r="Q244" s="2"/>
    </row>
    <row r="245" spans="1:17" s="4" customFormat="1" x14ac:dyDescent="0.25">
      <c r="A245" s="35" t="s">
        <v>451</v>
      </c>
      <c r="B245" s="1">
        <v>56210</v>
      </c>
      <c r="C245" s="1" t="s">
        <v>14</v>
      </c>
      <c r="D245" s="3" t="s">
        <v>96</v>
      </c>
      <c r="E245" s="1"/>
      <c r="F245" s="1"/>
      <c r="G245" s="1">
        <v>53</v>
      </c>
      <c r="H245" s="1">
        <v>196</v>
      </c>
      <c r="I245" s="1"/>
      <c r="J245" s="1"/>
      <c r="K245" s="1"/>
      <c r="L245" s="1"/>
      <c r="M245" s="1"/>
      <c r="N245" s="3">
        <f>SUM(E245:M245)</f>
        <v>249</v>
      </c>
      <c r="O245" s="11"/>
      <c r="P245" s="16"/>
      <c r="Q245" s="2"/>
    </row>
    <row r="246" spans="1:17" s="4" customFormat="1" x14ac:dyDescent="0.25">
      <c r="A246" s="35" t="s">
        <v>452</v>
      </c>
      <c r="B246" s="1">
        <v>56210</v>
      </c>
      <c r="C246" s="3" t="s">
        <v>92</v>
      </c>
      <c r="D246" s="3" t="s">
        <v>96</v>
      </c>
      <c r="E246" s="1"/>
      <c r="F246" s="1">
        <v>1</v>
      </c>
      <c r="G246" s="1">
        <v>167</v>
      </c>
      <c r="H246" s="1">
        <v>123</v>
      </c>
      <c r="I246" s="1">
        <v>36</v>
      </c>
      <c r="J246" s="1"/>
      <c r="K246" s="1"/>
      <c r="L246" s="1"/>
      <c r="M246" s="1"/>
      <c r="N246" s="3">
        <f>SUM(E246:M246)</f>
        <v>327</v>
      </c>
      <c r="O246" s="11"/>
      <c r="P246" s="16"/>
      <c r="Q246" s="2"/>
    </row>
    <row r="247" spans="1:17" s="4" customFormat="1" x14ac:dyDescent="0.25">
      <c r="A247" s="35" t="s">
        <v>453</v>
      </c>
      <c r="B247" s="3">
        <v>56210</v>
      </c>
      <c r="C247" s="3" t="s">
        <v>97</v>
      </c>
      <c r="D247" s="3" t="s">
        <v>96</v>
      </c>
      <c r="E247" s="3"/>
      <c r="F247" s="3">
        <v>100</v>
      </c>
      <c r="G247" s="3">
        <v>85</v>
      </c>
      <c r="H247" s="3">
        <v>102</v>
      </c>
      <c r="I247" s="3">
        <v>125</v>
      </c>
      <c r="J247" s="3">
        <v>41</v>
      </c>
      <c r="K247" s="3"/>
      <c r="L247" s="3"/>
      <c r="M247" s="3"/>
      <c r="N247" s="3">
        <f>SUM(E247:M247)</f>
        <v>453</v>
      </c>
      <c r="O247" s="11"/>
      <c r="P247" s="16"/>
      <c r="Q247" s="2"/>
    </row>
    <row r="248" spans="1:17" s="4" customFormat="1" x14ac:dyDescent="0.25">
      <c r="B248" s="1">
        <v>56210</v>
      </c>
      <c r="C248" s="1" t="s">
        <v>98</v>
      </c>
      <c r="D248" s="3" t="s">
        <v>96</v>
      </c>
      <c r="E248" s="1"/>
      <c r="F248" s="1">
        <v>188</v>
      </c>
      <c r="G248" s="1">
        <v>646</v>
      </c>
      <c r="H248" s="1">
        <v>304</v>
      </c>
      <c r="I248" s="1">
        <v>147</v>
      </c>
      <c r="J248" s="1"/>
      <c r="K248" s="1"/>
      <c r="L248" s="1"/>
      <c r="M248" s="1"/>
      <c r="N248" s="3">
        <f>SUM(E248:M248)</f>
        <v>1285</v>
      </c>
      <c r="O248" s="11"/>
      <c r="P248" s="16"/>
      <c r="Q248" s="2"/>
    </row>
    <row r="249" spans="1:17" s="4" customFormat="1" x14ac:dyDescent="0.25">
      <c r="N249" s="8">
        <f>SUM(N245:N248)</f>
        <v>2314</v>
      </c>
      <c r="O249" s="11">
        <v>33</v>
      </c>
      <c r="P249" s="16">
        <f>N249*O249</f>
        <v>76362</v>
      </c>
      <c r="Q249" s="2"/>
    </row>
    <row r="250" spans="1:17" s="4" customFormat="1" x14ac:dyDescent="0.25">
      <c r="O250" s="11"/>
      <c r="P250" s="16"/>
      <c r="Q250" s="2"/>
    </row>
    <row r="251" spans="1:17" s="4" customFormat="1" x14ac:dyDescent="0.25">
      <c r="A251" s="35" t="s">
        <v>454</v>
      </c>
      <c r="B251" s="3">
        <v>57832</v>
      </c>
      <c r="C251" s="1" t="s">
        <v>198</v>
      </c>
      <c r="D251" s="1" t="s">
        <v>99</v>
      </c>
      <c r="E251" s="1">
        <v>7</v>
      </c>
      <c r="F251" s="1">
        <v>13</v>
      </c>
      <c r="G251" s="1">
        <v>30</v>
      </c>
      <c r="H251" s="1">
        <v>13</v>
      </c>
      <c r="I251" s="1">
        <v>34</v>
      </c>
      <c r="J251" s="1"/>
      <c r="K251" s="1"/>
      <c r="L251" s="1"/>
      <c r="M251" s="1"/>
      <c r="N251" s="3">
        <f>SUM(E251:M251)</f>
        <v>97</v>
      </c>
      <c r="O251" s="10"/>
      <c r="P251" s="16"/>
    </row>
    <row r="252" spans="1:17" s="4" customFormat="1" x14ac:dyDescent="0.25">
      <c r="A252" s="35" t="s">
        <v>455</v>
      </c>
      <c r="B252" s="3">
        <v>57832</v>
      </c>
      <c r="C252" s="1" t="s">
        <v>88</v>
      </c>
      <c r="D252" s="3" t="s">
        <v>99</v>
      </c>
      <c r="E252" s="3"/>
      <c r="F252" s="3">
        <v>64</v>
      </c>
      <c r="G252" s="3">
        <v>22</v>
      </c>
      <c r="H252" s="3">
        <v>35</v>
      </c>
      <c r="I252" s="3">
        <v>103</v>
      </c>
      <c r="J252" s="3"/>
      <c r="K252" s="3"/>
      <c r="L252" s="3"/>
      <c r="M252" s="3"/>
      <c r="N252" s="3">
        <f>SUM(E252:M252)</f>
        <v>224</v>
      </c>
      <c r="O252" s="11"/>
      <c r="P252" s="16"/>
      <c r="Q252" s="2"/>
    </row>
    <row r="253" spans="1:17" s="4" customFormat="1" x14ac:dyDescent="0.25">
      <c r="B253" s="3">
        <v>57832</v>
      </c>
      <c r="C253" s="3" t="s">
        <v>289</v>
      </c>
      <c r="D253" s="3" t="s">
        <v>99</v>
      </c>
      <c r="E253" s="3">
        <v>26</v>
      </c>
      <c r="F253" s="3"/>
      <c r="G253" s="3"/>
      <c r="H253" s="3"/>
      <c r="I253" s="3">
        <v>36</v>
      </c>
      <c r="J253" s="3"/>
      <c r="K253" s="3"/>
      <c r="L253" s="3"/>
      <c r="M253" s="3"/>
      <c r="N253" s="3">
        <f>SUM(E253:M253)</f>
        <v>62</v>
      </c>
      <c r="O253" s="11"/>
      <c r="P253" s="16"/>
      <c r="Q253" s="2"/>
    </row>
    <row r="254" spans="1:17" s="4" customFormat="1" x14ac:dyDescent="0.25">
      <c r="B254" s="3">
        <v>57832</v>
      </c>
      <c r="C254" s="3" t="s">
        <v>290</v>
      </c>
      <c r="D254" s="3" t="s">
        <v>99</v>
      </c>
      <c r="E254" s="3">
        <v>6</v>
      </c>
      <c r="F254" s="3">
        <v>56</v>
      </c>
      <c r="G254" s="3">
        <v>101</v>
      </c>
      <c r="H254" s="3"/>
      <c r="I254" s="3"/>
      <c r="J254" s="3"/>
      <c r="K254" s="3"/>
      <c r="L254" s="3"/>
      <c r="M254" s="3"/>
      <c r="N254" s="3">
        <f>SUM(E254:M254)</f>
        <v>163</v>
      </c>
      <c r="O254" s="11"/>
      <c r="P254" s="16"/>
      <c r="Q254" s="2"/>
    </row>
    <row r="255" spans="1:17" s="4" customFormat="1" x14ac:dyDescent="0.25">
      <c r="N255" s="8">
        <f>SUM(N251:N254)</f>
        <v>546</v>
      </c>
      <c r="O255" s="11">
        <v>27.8</v>
      </c>
      <c r="P255" s="16">
        <f>N255*O255</f>
        <v>15178.800000000001</v>
      </c>
      <c r="Q255" s="2"/>
    </row>
    <row r="256" spans="1:17" s="4" customFormat="1" x14ac:dyDescent="0.25">
      <c r="O256" s="11"/>
      <c r="P256" s="16"/>
      <c r="Q256" s="2"/>
    </row>
    <row r="257" spans="1:17" s="4" customFormat="1" ht="15.75" customHeight="1" x14ac:dyDescent="0.25">
      <c r="A257" s="35" t="s">
        <v>372</v>
      </c>
      <c r="B257" s="3">
        <v>57881</v>
      </c>
      <c r="C257" s="1" t="s">
        <v>199</v>
      </c>
      <c r="D257" s="1" t="s">
        <v>200</v>
      </c>
      <c r="E257" s="1">
        <v>12</v>
      </c>
      <c r="F257" s="1">
        <v>109</v>
      </c>
      <c r="G257" s="1">
        <v>88</v>
      </c>
      <c r="H257" s="1">
        <v>100</v>
      </c>
      <c r="I257" s="1"/>
      <c r="J257" s="1"/>
      <c r="K257" s="1"/>
      <c r="L257" s="1"/>
      <c r="M257" s="1"/>
      <c r="N257" s="3">
        <f t="shared" ref="N257:N259" si="20">SUM(E257:M257)</f>
        <v>309</v>
      </c>
      <c r="O257" s="10"/>
      <c r="P257" s="16"/>
    </row>
    <row r="258" spans="1:17" s="4" customFormat="1" ht="18" customHeight="1" x14ac:dyDescent="0.25">
      <c r="A258" s="35" t="s">
        <v>456</v>
      </c>
      <c r="B258" s="1">
        <v>57882</v>
      </c>
      <c r="C258" s="1" t="s">
        <v>199</v>
      </c>
      <c r="D258" s="3" t="s">
        <v>101</v>
      </c>
      <c r="E258" s="1">
        <v>27</v>
      </c>
      <c r="F258" s="1">
        <v>73</v>
      </c>
      <c r="G258" s="1">
        <v>24</v>
      </c>
      <c r="H258" s="1"/>
      <c r="I258" s="1"/>
      <c r="J258" s="1"/>
      <c r="K258" s="1"/>
      <c r="L258" s="1"/>
      <c r="M258" s="1"/>
      <c r="N258" s="3">
        <f t="shared" si="20"/>
        <v>124</v>
      </c>
      <c r="O258" s="10"/>
      <c r="P258" s="16"/>
    </row>
    <row r="259" spans="1:17" s="4" customFormat="1" x14ac:dyDescent="0.25">
      <c r="A259" s="4">
        <v>51</v>
      </c>
      <c r="B259" s="1">
        <v>57882</v>
      </c>
      <c r="C259" s="1" t="s">
        <v>100</v>
      </c>
      <c r="D259" s="3" t="s">
        <v>101</v>
      </c>
      <c r="E259" s="1"/>
      <c r="F259" s="1"/>
      <c r="G259" s="1">
        <v>80</v>
      </c>
      <c r="H259" s="1"/>
      <c r="I259" s="1"/>
      <c r="J259" s="1"/>
      <c r="K259" s="1"/>
      <c r="L259" s="1"/>
      <c r="M259" s="1"/>
      <c r="N259" s="3">
        <f t="shared" si="20"/>
        <v>80</v>
      </c>
      <c r="O259" s="11"/>
      <c r="P259" s="16"/>
      <c r="Q259" s="2"/>
    </row>
    <row r="260" spans="1:17" s="4" customFormat="1" x14ac:dyDescent="0.25">
      <c r="B260" s="2"/>
      <c r="C260" s="2"/>
      <c r="E260" s="2"/>
      <c r="F260" s="2"/>
      <c r="G260" s="2"/>
      <c r="H260" s="2"/>
      <c r="I260" s="2"/>
      <c r="J260" s="2"/>
      <c r="K260" s="2"/>
      <c r="L260" s="2"/>
      <c r="M260" s="2"/>
      <c r="N260" s="8">
        <f>SUM(N257:N259)</f>
        <v>513</v>
      </c>
      <c r="O260" s="11">
        <v>27</v>
      </c>
      <c r="P260" s="16">
        <f>N260*O260</f>
        <v>13851</v>
      </c>
      <c r="Q260" s="2"/>
    </row>
    <row r="261" spans="1:17" s="4" customFormat="1" x14ac:dyDescent="0.25">
      <c r="B261" s="2"/>
      <c r="C261" s="2"/>
      <c r="E261" s="2"/>
      <c r="F261" s="2"/>
      <c r="G261" s="2"/>
      <c r="H261" s="2"/>
      <c r="I261" s="2"/>
      <c r="J261" s="2"/>
      <c r="K261" s="2"/>
      <c r="L261" s="2"/>
      <c r="M261" s="2"/>
      <c r="O261" s="11"/>
      <c r="P261" s="16"/>
      <c r="Q261" s="2"/>
    </row>
    <row r="262" spans="1:17" s="4" customFormat="1" x14ac:dyDescent="0.25">
      <c r="A262" s="35" t="s">
        <v>457</v>
      </c>
      <c r="B262" s="1">
        <v>57883</v>
      </c>
      <c r="C262" s="1" t="s">
        <v>198</v>
      </c>
      <c r="D262" s="3" t="s">
        <v>102</v>
      </c>
      <c r="E262" s="1">
        <v>38</v>
      </c>
      <c r="F262" s="1">
        <v>23</v>
      </c>
      <c r="G262" s="1">
        <v>49</v>
      </c>
      <c r="H262" s="1">
        <v>20</v>
      </c>
      <c r="I262" s="1"/>
      <c r="J262" s="1"/>
      <c r="K262" s="1"/>
      <c r="L262" s="1"/>
      <c r="M262" s="1" t="s">
        <v>275</v>
      </c>
      <c r="N262" s="3">
        <f>SUM(E262:M262)</f>
        <v>130</v>
      </c>
      <c r="O262" s="11"/>
      <c r="P262" s="16"/>
      <c r="Q262" s="2"/>
    </row>
    <row r="263" spans="1:17" s="4" customFormat="1" x14ac:dyDescent="0.25">
      <c r="A263" s="35" t="s">
        <v>458</v>
      </c>
      <c r="B263" s="1">
        <v>57883</v>
      </c>
      <c r="C263" s="1" t="s">
        <v>202</v>
      </c>
      <c r="D263" s="3" t="s">
        <v>102</v>
      </c>
      <c r="E263" s="3">
        <v>3</v>
      </c>
      <c r="F263" s="3">
        <v>160</v>
      </c>
      <c r="G263" s="3">
        <v>203</v>
      </c>
      <c r="H263" s="3">
        <v>114</v>
      </c>
      <c r="I263" s="3">
        <v>100</v>
      </c>
      <c r="J263" s="3"/>
      <c r="K263" s="3"/>
      <c r="L263" s="3"/>
      <c r="M263" s="3"/>
      <c r="N263" s="3">
        <f>SUM(E263:M263)</f>
        <v>580</v>
      </c>
      <c r="O263" s="11"/>
      <c r="P263" s="16"/>
      <c r="Q263" s="2"/>
    </row>
    <row r="264" spans="1:17" s="4" customFormat="1" x14ac:dyDescent="0.25">
      <c r="B264" s="1">
        <v>57883</v>
      </c>
      <c r="C264" s="1" t="s">
        <v>204</v>
      </c>
      <c r="D264" s="3" t="s">
        <v>102</v>
      </c>
      <c r="E264" s="1">
        <v>52</v>
      </c>
      <c r="F264" s="1">
        <v>66</v>
      </c>
      <c r="G264" s="1">
        <v>40</v>
      </c>
      <c r="H264" s="1"/>
      <c r="I264" s="1"/>
      <c r="J264" s="1"/>
      <c r="K264" s="1"/>
      <c r="L264" s="1"/>
      <c r="M264" s="1"/>
      <c r="N264" s="3">
        <f>SUM(E264:M264)</f>
        <v>158</v>
      </c>
      <c r="O264" s="10"/>
      <c r="P264" s="16"/>
    </row>
    <row r="265" spans="1:17" s="4" customFormat="1" x14ac:dyDescent="0.25">
      <c r="B265" s="1">
        <v>57883</v>
      </c>
      <c r="C265" s="1" t="s">
        <v>203</v>
      </c>
      <c r="D265" s="3" t="s">
        <v>102</v>
      </c>
      <c r="E265" s="3">
        <v>72</v>
      </c>
      <c r="F265" s="3">
        <v>40</v>
      </c>
      <c r="G265" s="3">
        <v>44</v>
      </c>
      <c r="H265" s="3">
        <v>48</v>
      </c>
      <c r="I265" s="3">
        <v>90</v>
      </c>
      <c r="J265" s="3"/>
      <c r="K265" s="3"/>
      <c r="L265" s="3"/>
      <c r="M265" s="3"/>
      <c r="N265" s="3">
        <f>SUM(E265:M265)</f>
        <v>294</v>
      </c>
      <c r="O265" s="11"/>
      <c r="P265" s="16"/>
      <c r="Q265" s="2"/>
    </row>
    <row r="266" spans="1:17" s="4" customFormat="1" x14ac:dyDescent="0.25">
      <c r="N266" s="8">
        <f>SUM(N262:N265)</f>
        <v>1162</v>
      </c>
      <c r="O266" s="11">
        <v>27.8</v>
      </c>
      <c r="P266" s="16">
        <f>N266*O266</f>
        <v>32303.600000000002</v>
      </c>
      <c r="Q266" s="2"/>
    </row>
    <row r="267" spans="1:17" s="4" customFormat="1" x14ac:dyDescent="0.25">
      <c r="O267" s="11"/>
      <c r="P267" s="16"/>
      <c r="Q267" s="2"/>
    </row>
    <row r="268" spans="1:17" s="4" customFormat="1" x14ac:dyDescent="0.25">
      <c r="A268" s="35" t="s">
        <v>459</v>
      </c>
      <c r="B268" s="1">
        <v>59521</v>
      </c>
      <c r="C268" s="1" t="s">
        <v>14</v>
      </c>
      <c r="D268" s="3" t="s">
        <v>103</v>
      </c>
      <c r="E268" s="1">
        <v>40</v>
      </c>
      <c r="F268" s="1"/>
      <c r="G268" s="1">
        <v>134</v>
      </c>
      <c r="H268" s="1">
        <v>40</v>
      </c>
      <c r="I268" s="1">
        <v>40</v>
      </c>
      <c r="J268" s="1"/>
      <c r="K268" s="1"/>
      <c r="L268" s="1"/>
      <c r="M268" s="1"/>
      <c r="N268" s="3">
        <f>SUM(E268:M268)</f>
        <v>254</v>
      </c>
      <c r="O268" s="11"/>
      <c r="P268" s="16"/>
      <c r="Q268" s="2"/>
    </row>
    <row r="269" spans="1:17" s="4" customFormat="1" x14ac:dyDescent="0.25">
      <c r="A269" s="35" t="s">
        <v>460</v>
      </c>
      <c r="B269" s="1">
        <v>59521</v>
      </c>
      <c r="C269" s="3" t="s">
        <v>192</v>
      </c>
      <c r="D269" s="3" t="s">
        <v>103</v>
      </c>
      <c r="E269" s="1">
        <v>65</v>
      </c>
      <c r="F269" s="1">
        <v>84</v>
      </c>
      <c r="G269" s="1">
        <v>384</v>
      </c>
      <c r="H269" s="1">
        <v>99</v>
      </c>
      <c r="I269" s="1">
        <v>51</v>
      </c>
      <c r="J269" s="1"/>
      <c r="K269" s="1"/>
      <c r="L269" s="1"/>
      <c r="M269" s="1"/>
      <c r="N269" s="3">
        <f>SUM(E269:M269)</f>
        <v>683</v>
      </c>
      <c r="O269" s="11"/>
      <c r="P269" s="16"/>
      <c r="Q269" s="2"/>
    </row>
    <row r="270" spans="1:17" s="4" customFormat="1" x14ac:dyDescent="0.25">
      <c r="A270" s="35" t="s">
        <v>461</v>
      </c>
      <c r="B270" s="1">
        <v>59521</v>
      </c>
      <c r="C270" s="1" t="s">
        <v>191</v>
      </c>
      <c r="D270" s="3" t="s">
        <v>103</v>
      </c>
      <c r="E270" s="3">
        <v>23</v>
      </c>
      <c r="F270" s="3">
        <v>2</v>
      </c>
      <c r="G270" s="3">
        <v>16</v>
      </c>
      <c r="H270" s="3">
        <v>37</v>
      </c>
      <c r="I270" s="3">
        <v>28</v>
      </c>
      <c r="J270" s="3"/>
      <c r="K270" s="3"/>
      <c r="L270" s="3"/>
      <c r="M270" s="3"/>
      <c r="N270" s="3">
        <f>SUM(E270:M270)</f>
        <v>106</v>
      </c>
      <c r="O270" s="11"/>
      <c r="P270" s="16"/>
    </row>
    <row r="271" spans="1:17" s="4" customFormat="1" x14ac:dyDescent="0.25">
      <c r="B271" s="1">
        <v>59521</v>
      </c>
      <c r="C271" s="3" t="s">
        <v>104</v>
      </c>
      <c r="D271" s="3" t="s">
        <v>103</v>
      </c>
      <c r="E271" s="3"/>
      <c r="F271" s="3"/>
      <c r="G271" s="3">
        <v>60</v>
      </c>
      <c r="H271" s="3">
        <v>20</v>
      </c>
      <c r="I271" s="3"/>
      <c r="J271" s="3"/>
      <c r="K271" s="3"/>
      <c r="L271" s="3"/>
      <c r="M271" s="3"/>
      <c r="N271" s="3">
        <f>SUM(E271:M271)</f>
        <v>80</v>
      </c>
      <c r="O271" s="11"/>
      <c r="P271" s="16"/>
      <c r="Q271" s="2"/>
    </row>
    <row r="272" spans="1:17" s="4" customFormat="1" x14ac:dyDescent="0.25">
      <c r="B272" s="1">
        <v>59521</v>
      </c>
      <c r="C272" s="3" t="s">
        <v>205</v>
      </c>
      <c r="D272" s="3" t="s">
        <v>103</v>
      </c>
      <c r="E272" s="3">
        <v>79</v>
      </c>
      <c r="F272" s="3">
        <v>87</v>
      </c>
      <c r="G272" s="3">
        <v>140</v>
      </c>
      <c r="H272" s="3">
        <v>80</v>
      </c>
      <c r="I272" s="3">
        <v>72</v>
      </c>
      <c r="J272" s="3"/>
      <c r="K272" s="3"/>
      <c r="L272" s="3"/>
      <c r="M272" s="3"/>
      <c r="N272" s="3">
        <f>SUM(E272:M272)</f>
        <v>458</v>
      </c>
      <c r="O272" s="11"/>
      <c r="P272" s="16"/>
      <c r="Q272" s="2"/>
    </row>
    <row r="273" spans="1:17" s="4" customFormat="1" x14ac:dyDescent="0.25">
      <c r="N273" s="8">
        <f>SUM(N268:N272)</f>
        <v>1581</v>
      </c>
      <c r="O273" s="11">
        <v>69.8</v>
      </c>
      <c r="P273" s="16">
        <f>N273*O273</f>
        <v>110353.79999999999</v>
      </c>
      <c r="Q273" s="2"/>
    </row>
    <row r="274" spans="1:17" s="4" customFormat="1" x14ac:dyDescent="0.25">
      <c r="O274" s="11"/>
      <c r="P274" s="16"/>
      <c r="Q274" s="2"/>
    </row>
    <row r="275" spans="1:17" s="4" customFormat="1" x14ac:dyDescent="0.25">
      <c r="A275" s="35" t="s">
        <v>462</v>
      </c>
      <c r="B275" s="1">
        <v>59596</v>
      </c>
      <c r="C275" s="1" t="s">
        <v>14</v>
      </c>
      <c r="D275" s="3" t="s">
        <v>106</v>
      </c>
      <c r="E275" s="1"/>
      <c r="F275" s="1"/>
      <c r="G275" s="1">
        <v>19</v>
      </c>
      <c r="H275" s="1">
        <v>4</v>
      </c>
      <c r="I275" s="1">
        <v>124</v>
      </c>
      <c r="J275" s="1"/>
      <c r="K275" s="1"/>
      <c r="L275" s="1"/>
      <c r="M275" s="1"/>
      <c r="N275" s="3">
        <f>SUM(E275:M275)</f>
        <v>147</v>
      </c>
      <c r="O275" s="11"/>
      <c r="P275" s="16"/>
      <c r="Q275" s="2"/>
    </row>
    <row r="276" spans="1:17" s="4" customFormat="1" x14ac:dyDescent="0.25">
      <c r="A276" s="35" t="s">
        <v>463</v>
      </c>
      <c r="B276" s="1">
        <v>59596</v>
      </c>
      <c r="C276" s="1" t="s">
        <v>92</v>
      </c>
      <c r="D276" s="3" t="s">
        <v>106</v>
      </c>
      <c r="E276" s="1"/>
      <c r="F276" s="1">
        <v>62</v>
      </c>
      <c r="G276" s="1"/>
      <c r="H276" s="1">
        <v>104</v>
      </c>
      <c r="I276" s="1">
        <v>120</v>
      </c>
      <c r="J276" s="1"/>
      <c r="K276" s="1"/>
      <c r="L276" s="1"/>
      <c r="M276" s="1"/>
      <c r="N276" s="3">
        <f>SUM(E276:M276)</f>
        <v>286</v>
      </c>
      <c r="O276" s="11"/>
      <c r="P276" s="16"/>
      <c r="Q276" s="2"/>
    </row>
    <row r="277" spans="1:17" s="4" customFormat="1" x14ac:dyDescent="0.25">
      <c r="B277" s="3">
        <v>59596</v>
      </c>
      <c r="C277" s="3" t="s">
        <v>108</v>
      </c>
      <c r="D277" s="3" t="s">
        <v>106</v>
      </c>
      <c r="E277" s="3"/>
      <c r="F277" s="3">
        <v>52</v>
      </c>
      <c r="G277" s="3">
        <v>64</v>
      </c>
      <c r="H277" s="3">
        <v>110</v>
      </c>
      <c r="I277" s="3">
        <v>48</v>
      </c>
      <c r="J277" s="3"/>
      <c r="K277" s="3"/>
      <c r="L277" s="3"/>
      <c r="M277" s="3"/>
      <c r="N277" s="3">
        <f>SUM(E277:M277)</f>
        <v>274</v>
      </c>
      <c r="O277" s="11"/>
      <c r="P277" s="16"/>
      <c r="Q277" s="2"/>
    </row>
    <row r="278" spans="1:17" s="4" customFormat="1" x14ac:dyDescent="0.25">
      <c r="N278" s="8">
        <f>SUM(N275:N277)</f>
        <v>707</v>
      </c>
      <c r="O278" s="11">
        <v>48.5</v>
      </c>
      <c r="P278" s="16">
        <f>N278*O278</f>
        <v>34289.5</v>
      </c>
      <c r="Q278" s="2"/>
    </row>
    <row r="279" spans="1:17" s="4" customFormat="1" x14ac:dyDescent="0.25">
      <c r="O279" s="16"/>
      <c r="P279" s="2"/>
    </row>
    <row r="280" spans="1:17" s="4" customFormat="1" x14ac:dyDescent="0.25">
      <c r="A280" s="37">
        <v>76</v>
      </c>
      <c r="B280" s="3">
        <v>68371</v>
      </c>
      <c r="C280" s="3" t="s">
        <v>301</v>
      </c>
      <c r="D280" s="3" t="s">
        <v>259</v>
      </c>
      <c r="E280" s="3"/>
      <c r="F280" s="3"/>
      <c r="G280" s="3"/>
      <c r="H280" s="3"/>
      <c r="I280" s="3"/>
      <c r="J280" s="3"/>
      <c r="K280" s="3"/>
      <c r="L280" s="3"/>
      <c r="M280" s="3"/>
      <c r="N280" s="3">
        <v>20</v>
      </c>
      <c r="O280" s="11"/>
      <c r="P280" s="16"/>
      <c r="Q280" s="2"/>
    </row>
    <row r="281" spans="1:17" s="4" customFormat="1" x14ac:dyDescent="0.25">
      <c r="B281" s="3">
        <v>68371</v>
      </c>
      <c r="C281" s="3" t="s">
        <v>302</v>
      </c>
      <c r="D281" s="3" t="s">
        <v>259</v>
      </c>
      <c r="E281" s="3"/>
      <c r="F281" s="3"/>
      <c r="G281" s="3"/>
      <c r="H281" s="3"/>
      <c r="I281" s="3"/>
      <c r="J281" s="3"/>
      <c r="K281" s="3"/>
      <c r="L281" s="3"/>
      <c r="M281" s="3"/>
      <c r="N281" s="3">
        <v>128</v>
      </c>
      <c r="O281" s="11"/>
      <c r="P281" s="16"/>
      <c r="Q281" s="2"/>
    </row>
    <row r="282" spans="1:17" s="4" customFormat="1" x14ac:dyDescent="0.25">
      <c r="B282" s="3">
        <v>68371</v>
      </c>
      <c r="C282" s="3" t="s">
        <v>305</v>
      </c>
      <c r="D282" s="3" t="s">
        <v>259</v>
      </c>
      <c r="E282" s="3"/>
      <c r="F282" s="3"/>
      <c r="G282" s="3"/>
      <c r="H282" s="3"/>
      <c r="I282" s="3"/>
      <c r="J282" s="3"/>
      <c r="K282" s="3"/>
      <c r="L282" s="3"/>
      <c r="M282" s="3"/>
      <c r="N282" s="3">
        <v>30</v>
      </c>
      <c r="O282" s="11"/>
      <c r="P282" s="16"/>
      <c r="Q282" s="2"/>
    </row>
    <row r="283" spans="1:17" s="4" customFormat="1" x14ac:dyDescent="0.25">
      <c r="B283" s="3">
        <v>68371</v>
      </c>
      <c r="C283" s="3" t="s">
        <v>303</v>
      </c>
      <c r="D283" s="3" t="s">
        <v>259</v>
      </c>
      <c r="E283" s="3"/>
      <c r="F283" s="3"/>
      <c r="G283" s="3"/>
      <c r="H283" s="3"/>
      <c r="I283" s="3"/>
      <c r="J283" s="3"/>
      <c r="K283" s="3"/>
      <c r="L283" s="3"/>
      <c r="M283" s="3"/>
      <c r="N283" s="3">
        <v>870</v>
      </c>
      <c r="O283" s="11"/>
      <c r="P283" s="16"/>
      <c r="Q283" s="2"/>
    </row>
    <row r="284" spans="1:17" s="4" customFormat="1" x14ac:dyDescent="0.25">
      <c r="B284" s="3">
        <v>68371</v>
      </c>
      <c r="C284" s="3" t="s">
        <v>337</v>
      </c>
      <c r="D284" s="3" t="s">
        <v>259</v>
      </c>
      <c r="E284" s="3"/>
      <c r="F284" s="3"/>
      <c r="G284" s="3"/>
      <c r="H284" s="3"/>
      <c r="I284" s="3"/>
      <c r="J284" s="3"/>
      <c r="K284" s="3"/>
      <c r="L284" s="3"/>
      <c r="M284" s="3"/>
      <c r="N284" s="3">
        <v>23</v>
      </c>
      <c r="O284" s="11"/>
      <c r="P284" s="16"/>
      <c r="Q284" s="2"/>
    </row>
    <row r="285" spans="1:17" s="4" customFormat="1" x14ac:dyDescent="0.25">
      <c r="B285" s="3">
        <v>68371</v>
      </c>
      <c r="C285" s="3" t="s">
        <v>304</v>
      </c>
      <c r="D285" s="3" t="s">
        <v>259</v>
      </c>
      <c r="E285" s="3"/>
      <c r="F285" s="3"/>
      <c r="G285" s="3"/>
      <c r="H285" s="3"/>
      <c r="I285" s="3"/>
      <c r="J285" s="3"/>
      <c r="K285" s="3"/>
      <c r="L285" s="3"/>
      <c r="M285" s="3"/>
      <c r="N285" s="3">
        <v>95</v>
      </c>
      <c r="O285" s="11"/>
      <c r="P285" s="16"/>
      <c r="Q285" s="2"/>
    </row>
    <row r="286" spans="1:17" s="4" customFormat="1" x14ac:dyDescent="0.25">
      <c r="B286" s="3">
        <v>68371</v>
      </c>
      <c r="C286" s="3" t="s">
        <v>336</v>
      </c>
      <c r="D286" s="3" t="s">
        <v>259</v>
      </c>
      <c r="E286" s="3"/>
      <c r="F286" s="3"/>
      <c r="G286" s="3"/>
      <c r="H286" s="3"/>
      <c r="I286" s="3"/>
      <c r="J286" s="3"/>
      <c r="K286" s="3"/>
      <c r="L286" s="3"/>
      <c r="M286" s="3"/>
      <c r="N286" s="3">
        <v>23</v>
      </c>
      <c r="O286" s="11"/>
      <c r="P286" s="16"/>
    </row>
    <row r="287" spans="1:17" s="4" customFormat="1" x14ac:dyDescent="0.25">
      <c r="B287" s="3">
        <v>68371</v>
      </c>
      <c r="C287" s="3" t="s">
        <v>338</v>
      </c>
      <c r="D287" s="3" t="s">
        <v>259</v>
      </c>
      <c r="E287" s="3"/>
      <c r="F287" s="3"/>
      <c r="G287" s="3"/>
      <c r="H287" s="3"/>
      <c r="I287" s="3"/>
      <c r="J287" s="3"/>
      <c r="K287" s="3"/>
      <c r="L287" s="3"/>
      <c r="M287" s="3"/>
      <c r="N287" s="3">
        <v>26</v>
      </c>
      <c r="O287" s="11"/>
      <c r="P287" s="16"/>
    </row>
    <row r="288" spans="1:17" s="4" customFormat="1" x14ac:dyDescent="0.25">
      <c r="B288" s="3">
        <v>68371</v>
      </c>
      <c r="C288" s="3" t="s">
        <v>339</v>
      </c>
      <c r="D288" s="3" t="s">
        <v>259</v>
      </c>
      <c r="E288" s="3"/>
      <c r="F288" s="3"/>
      <c r="G288" s="3"/>
      <c r="H288" s="3"/>
      <c r="I288" s="3"/>
      <c r="J288" s="3"/>
      <c r="K288" s="3"/>
      <c r="L288" s="3"/>
      <c r="M288" s="3"/>
      <c r="N288" s="3">
        <v>10</v>
      </c>
      <c r="O288" s="11"/>
      <c r="P288" s="16"/>
    </row>
    <row r="289" spans="1:17" s="4" customFormat="1" x14ac:dyDescent="0.25">
      <c r="B289" s="3">
        <v>68731</v>
      </c>
      <c r="C289" s="3" t="s">
        <v>306</v>
      </c>
      <c r="D289" s="3" t="s">
        <v>259</v>
      </c>
      <c r="E289" s="3"/>
      <c r="F289" s="3"/>
      <c r="G289" s="3"/>
      <c r="H289" s="3"/>
      <c r="I289" s="3"/>
      <c r="J289" s="3"/>
      <c r="K289" s="3"/>
      <c r="L289" s="3"/>
      <c r="M289" s="3"/>
      <c r="N289" s="3">
        <v>70</v>
      </c>
      <c r="O289" s="11"/>
      <c r="P289" s="16"/>
      <c r="Q289" s="2"/>
    </row>
    <row r="290" spans="1:17" s="4" customFormat="1" x14ac:dyDescent="0.25">
      <c r="B290" s="3">
        <v>68731</v>
      </c>
      <c r="C290" s="3" t="s">
        <v>307</v>
      </c>
      <c r="D290" s="3" t="s">
        <v>259</v>
      </c>
      <c r="E290" s="3"/>
      <c r="F290" s="3"/>
      <c r="G290" s="3"/>
      <c r="H290" s="3"/>
      <c r="I290" s="3"/>
      <c r="J290" s="3"/>
      <c r="K290" s="3"/>
      <c r="L290" s="3"/>
      <c r="M290" s="3"/>
      <c r="N290" s="3">
        <v>30</v>
      </c>
      <c r="O290" s="11"/>
      <c r="P290" s="16"/>
      <c r="Q290" s="2"/>
    </row>
    <row r="291" spans="1:17" s="4" customFormat="1" x14ac:dyDescent="0.25">
      <c r="N291" s="8">
        <f>SUM(N280:N290)</f>
        <v>1325</v>
      </c>
      <c r="O291" s="11">
        <v>44.85</v>
      </c>
      <c r="P291" s="16">
        <f>N291*O291</f>
        <v>59426.25</v>
      </c>
      <c r="Q291" s="2"/>
    </row>
    <row r="292" spans="1:17" s="4" customFormat="1" x14ac:dyDescent="0.25">
      <c r="O292" s="11"/>
      <c r="P292" s="16"/>
      <c r="Q292" s="2"/>
    </row>
    <row r="293" spans="1:17" s="4" customFormat="1" x14ac:dyDescent="0.25">
      <c r="A293" s="34" t="s">
        <v>464</v>
      </c>
      <c r="B293" s="1">
        <v>92000</v>
      </c>
      <c r="C293" s="1" t="s">
        <v>206</v>
      </c>
      <c r="D293" s="1" t="s">
        <v>325</v>
      </c>
      <c r="E293" s="1"/>
      <c r="F293" s="1"/>
      <c r="G293" s="1">
        <v>42</v>
      </c>
      <c r="H293" s="1"/>
      <c r="I293" s="1"/>
      <c r="J293" s="1"/>
      <c r="K293" s="1"/>
      <c r="L293" s="1"/>
      <c r="M293" s="1"/>
      <c r="N293" s="3">
        <f t="shared" ref="N293:N298" si="21">SUM(E293:M293)</f>
        <v>42</v>
      </c>
      <c r="O293" s="10"/>
      <c r="P293" s="16"/>
    </row>
    <row r="294" spans="1:17" s="4" customFormat="1" x14ac:dyDescent="0.25">
      <c r="A294" s="34" t="s">
        <v>373</v>
      </c>
      <c r="B294" s="3">
        <v>92206</v>
      </c>
      <c r="C294" s="3" t="s">
        <v>31</v>
      </c>
      <c r="D294" s="1" t="s">
        <v>325</v>
      </c>
      <c r="E294" s="3"/>
      <c r="F294" s="3"/>
      <c r="G294" s="3"/>
      <c r="H294" s="3"/>
      <c r="I294" s="3"/>
      <c r="J294" s="3">
        <v>50</v>
      </c>
      <c r="K294" s="3"/>
      <c r="L294" s="3"/>
      <c r="M294" s="3"/>
      <c r="N294" s="3">
        <f t="shared" si="21"/>
        <v>50</v>
      </c>
      <c r="O294" s="11"/>
      <c r="P294" s="16"/>
      <c r="Q294" s="2"/>
    </row>
    <row r="295" spans="1:17" s="4" customFormat="1" x14ac:dyDescent="0.25">
      <c r="A295" s="34" t="s">
        <v>373</v>
      </c>
      <c r="B295" s="3">
        <v>92292</v>
      </c>
      <c r="C295" s="3" t="s">
        <v>22</v>
      </c>
      <c r="D295" s="1" t="s">
        <v>325</v>
      </c>
      <c r="E295" s="3"/>
      <c r="F295" s="3"/>
      <c r="G295" s="3"/>
      <c r="H295" s="3"/>
      <c r="I295" s="3"/>
      <c r="J295" s="3">
        <v>30</v>
      </c>
      <c r="K295" s="3"/>
      <c r="L295" s="3"/>
      <c r="M295" s="3"/>
      <c r="N295" s="3">
        <f t="shared" si="21"/>
        <v>30</v>
      </c>
      <c r="O295" s="11"/>
      <c r="P295" s="16"/>
      <c r="Q295" s="2"/>
    </row>
    <row r="296" spans="1:17" s="4" customFormat="1" x14ac:dyDescent="0.25">
      <c r="B296" s="3">
        <v>92292</v>
      </c>
      <c r="C296" s="3" t="s">
        <v>108</v>
      </c>
      <c r="D296" s="1" t="s">
        <v>325</v>
      </c>
      <c r="E296" s="3"/>
      <c r="F296" s="3"/>
      <c r="G296" s="3">
        <v>32</v>
      </c>
      <c r="H296" s="3"/>
      <c r="I296" s="3"/>
      <c r="J296" s="3"/>
      <c r="K296" s="3"/>
      <c r="L296" s="3"/>
      <c r="M296" s="3"/>
      <c r="N296" s="3">
        <f t="shared" si="21"/>
        <v>32</v>
      </c>
      <c r="O296" s="11"/>
      <c r="P296" s="16"/>
      <c r="Q296" s="2"/>
    </row>
    <row r="297" spans="1:17" s="4" customFormat="1" x14ac:dyDescent="0.25">
      <c r="B297" s="3">
        <v>92292</v>
      </c>
      <c r="C297" s="3" t="s">
        <v>36</v>
      </c>
      <c r="D297" s="1" t="s">
        <v>325</v>
      </c>
      <c r="E297" s="3"/>
      <c r="F297" s="3"/>
      <c r="G297" s="3"/>
      <c r="H297" s="3"/>
      <c r="I297" s="3"/>
      <c r="J297" s="3"/>
      <c r="K297" s="3">
        <v>20</v>
      </c>
      <c r="L297" s="3"/>
      <c r="M297" s="3"/>
      <c r="N297" s="3">
        <f t="shared" si="21"/>
        <v>20</v>
      </c>
      <c r="O297" s="11"/>
      <c r="P297" s="16"/>
      <c r="Q297" s="2"/>
    </row>
    <row r="298" spans="1:17" s="4" customFormat="1" x14ac:dyDescent="0.25">
      <c r="B298" s="3">
        <v>92292</v>
      </c>
      <c r="C298" s="3" t="s">
        <v>22</v>
      </c>
      <c r="D298" s="1" t="s">
        <v>325</v>
      </c>
      <c r="E298" s="3"/>
      <c r="F298" s="3">
        <v>30</v>
      </c>
      <c r="G298" s="3"/>
      <c r="H298" s="3"/>
      <c r="I298" s="3">
        <v>60</v>
      </c>
      <c r="J298" s="3"/>
      <c r="K298" s="3"/>
      <c r="L298" s="3"/>
      <c r="M298" s="3"/>
      <c r="N298" s="3">
        <f t="shared" si="21"/>
        <v>90</v>
      </c>
      <c r="O298" s="11"/>
      <c r="P298" s="16"/>
      <c r="Q298" s="2"/>
    </row>
    <row r="299" spans="1:17" s="4" customFormat="1" x14ac:dyDescent="0.25">
      <c r="N299" s="8">
        <f>SUM(N293:N298)</f>
        <v>264</v>
      </c>
      <c r="O299" s="11">
        <v>30</v>
      </c>
      <c r="P299" s="16">
        <f>N299*O299</f>
        <v>7920</v>
      </c>
      <c r="Q299" s="2"/>
    </row>
    <row r="300" spans="1:17" s="4" customFormat="1" x14ac:dyDescent="0.25">
      <c r="O300" s="11"/>
      <c r="P300" s="16"/>
      <c r="Q300" s="2"/>
    </row>
    <row r="301" spans="1:17" s="4" customFormat="1" x14ac:dyDescent="0.25">
      <c r="A301" s="35" t="s">
        <v>465</v>
      </c>
      <c r="B301" s="1">
        <v>92926</v>
      </c>
      <c r="C301" s="1" t="s">
        <v>16</v>
      </c>
      <c r="D301" s="1" t="s">
        <v>207</v>
      </c>
      <c r="E301" s="1"/>
      <c r="F301" s="1"/>
      <c r="G301" s="1">
        <v>6</v>
      </c>
      <c r="H301" s="1"/>
      <c r="I301" s="1"/>
      <c r="J301" s="1"/>
      <c r="K301" s="1"/>
      <c r="L301" s="1"/>
      <c r="M301" s="1"/>
      <c r="N301" s="3">
        <f>SUM(E301:M301)</f>
        <v>6</v>
      </c>
      <c r="O301" s="10"/>
      <c r="P301" s="16"/>
    </row>
    <row r="302" spans="1:17" s="4" customFormat="1" x14ac:dyDescent="0.25">
      <c r="B302" s="1">
        <v>92926</v>
      </c>
      <c r="C302" s="1" t="s">
        <v>92</v>
      </c>
      <c r="D302" s="1" t="s">
        <v>207</v>
      </c>
      <c r="E302" s="1">
        <v>24</v>
      </c>
      <c r="F302" s="1">
        <v>24</v>
      </c>
      <c r="G302" s="1">
        <v>14</v>
      </c>
      <c r="H302" s="1"/>
      <c r="I302" s="1">
        <v>7</v>
      </c>
      <c r="J302" s="1"/>
      <c r="K302" s="1">
        <v>30</v>
      </c>
      <c r="L302" s="1"/>
      <c r="M302" s="1"/>
      <c r="N302" s="3">
        <f>SUM(E302:M302)</f>
        <v>99</v>
      </c>
      <c r="O302" s="10"/>
      <c r="P302" s="16"/>
    </row>
    <row r="303" spans="1:17" s="4" customFormat="1" x14ac:dyDescent="0.25">
      <c r="B303" s="1">
        <v>92926</v>
      </c>
      <c r="C303" s="1" t="s">
        <v>208</v>
      </c>
      <c r="D303" s="1" t="s">
        <v>207</v>
      </c>
      <c r="E303" s="1">
        <v>21</v>
      </c>
      <c r="F303" s="1"/>
      <c r="G303" s="1">
        <v>18</v>
      </c>
      <c r="H303" s="1"/>
      <c r="I303" s="1"/>
      <c r="J303" s="1"/>
      <c r="K303" s="1"/>
      <c r="L303" s="1"/>
      <c r="M303" s="1"/>
      <c r="N303" s="3">
        <f>SUM(E303:M303)</f>
        <v>39</v>
      </c>
      <c r="O303" s="10"/>
      <c r="P303" s="16"/>
    </row>
    <row r="304" spans="1:17" s="4" customForma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8">
        <f>SUM(N301:N303)</f>
        <v>144</v>
      </c>
      <c r="O304" s="10">
        <v>45.7</v>
      </c>
      <c r="P304" s="16">
        <f>N304*O304</f>
        <v>6580.8</v>
      </c>
    </row>
    <row r="305" spans="1:17" s="4" customFormat="1" x14ac:dyDescent="0.25">
      <c r="O305" s="11"/>
      <c r="P305" s="16"/>
      <c r="Q305" s="2"/>
    </row>
    <row r="306" spans="1:17" s="4" customFormat="1" x14ac:dyDescent="0.25">
      <c r="A306" s="35" t="s">
        <v>466</v>
      </c>
      <c r="B306" s="3">
        <v>92929</v>
      </c>
      <c r="C306" s="1" t="s">
        <v>172</v>
      </c>
      <c r="D306" s="3" t="s">
        <v>109</v>
      </c>
      <c r="E306" s="3">
        <v>15</v>
      </c>
      <c r="F306" s="3"/>
      <c r="G306" s="3"/>
      <c r="H306" s="3"/>
      <c r="I306" s="3">
        <v>16</v>
      </c>
      <c r="J306" s="3">
        <v>6</v>
      </c>
      <c r="K306" s="3">
        <v>45</v>
      </c>
      <c r="L306" s="3"/>
      <c r="M306" s="3"/>
      <c r="N306" s="3">
        <f>SUM(E306:M306)</f>
        <v>82</v>
      </c>
      <c r="O306" s="11"/>
      <c r="P306" s="16"/>
      <c r="Q306" s="2"/>
    </row>
    <row r="307" spans="1:17" s="4" customFormat="1" x14ac:dyDescent="0.25">
      <c r="A307" s="35" t="s">
        <v>467</v>
      </c>
      <c r="B307" s="3">
        <v>92929</v>
      </c>
      <c r="C307" s="1" t="s">
        <v>211</v>
      </c>
      <c r="D307" s="3" t="s">
        <v>109</v>
      </c>
      <c r="E307" s="3">
        <v>50</v>
      </c>
      <c r="F307" s="3">
        <v>129</v>
      </c>
      <c r="G307" s="3">
        <v>234</v>
      </c>
      <c r="H307" s="3">
        <v>233</v>
      </c>
      <c r="I307" s="3">
        <v>138</v>
      </c>
      <c r="J307" s="3">
        <v>180</v>
      </c>
      <c r="K307" s="3">
        <v>66</v>
      </c>
      <c r="L307" s="3"/>
      <c r="M307" s="3"/>
      <c r="N307" s="3">
        <f>SUM(E307:M307)</f>
        <v>1030</v>
      </c>
      <c r="O307" s="11"/>
      <c r="P307" s="16"/>
      <c r="Q307" s="2"/>
    </row>
    <row r="308" spans="1:17" s="4" customFormat="1" x14ac:dyDescent="0.25">
      <c r="B308" s="3">
        <v>92929</v>
      </c>
      <c r="C308" s="1" t="s">
        <v>210</v>
      </c>
      <c r="D308" s="3" t="s">
        <v>109</v>
      </c>
      <c r="E308" s="1"/>
      <c r="F308" s="1"/>
      <c r="G308" s="1"/>
      <c r="H308" s="1">
        <v>28</v>
      </c>
      <c r="I308" s="1"/>
      <c r="J308" s="1">
        <v>20</v>
      </c>
      <c r="K308" s="1"/>
      <c r="L308" s="1"/>
      <c r="M308" s="1"/>
      <c r="N308" s="3">
        <f>SUM(E308:M308)</f>
        <v>48</v>
      </c>
      <c r="O308" s="10"/>
      <c r="P308" s="16"/>
    </row>
    <row r="309" spans="1:17" s="4" customFormat="1" x14ac:dyDescent="0.25">
      <c r="B309" s="3">
        <v>92929</v>
      </c>
      <c r="C309" s="1" t="s">
        <v>209</v>
      </c>
      <c r="D309" s="3" t="s">
        <v>109</v>
      </c>
      <c r="E309" s="3"/>
      <c r="F309" s="3">
        <v>68</v>
      </c>
      <c r="G309" s="3">
        <v>5</v>
      </c>
      <c r="H309" s="3">
        <v>20</v>
      </c>
      <c r="I309" s="3"/>
      <c r="J309" s="3">
        <v>30</v>
      </c>
      <c r="K309" s="3"/>
      <c r="L309" s="3"/>
      <c r="M309" s="3"/>
      <c r="N309" s="3">
        <f>SUM(E309:M309)</f>
        <v>123</v>
      </c>
      <c r="O309" s="11"/>
      <c r="P309" s="16"/>
      <c r="Q309" s="2"/>
    </row>
    <row r="310" spans="1:17" s="4" customFormat="1" x14ac:dyDescent="0.25">
      <c r="B310" s="3">
        <v>92929</v>
      </c>
      <c r="C310" s="1" t="s">
        <v>171</v>
      </c>
      <c r="D310" s="3" t="s">
        <v>109</v>
      </c>
      <c r="E310" s="1"/>
      <c r="F310" s="1"/>
      <c r="G310" s="1">
        <v>90</v>
      </c>
      <c r="H310" s="1">
        <v>60</v>
      </c>
      <c r="I310" s="1"/>
      <c r="J310" s="1">
        <v>21</v>
      </c>
      <c r="K310" s="1"/>
      <c r="L310" s="1"/>
      <c r="M310" s="1"/>
      <c r="N310" s="3">
        <f>SUM(E310:M310)</f>
        <v>171</v>
      </c>
      <c r="O310" s="11"/>
      <c r="P310" s="16"/>
      <c r="Q310" s="2"/>
    </row>
    <row r="311" spans="1:17" s="4" customForma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8">
        <f>SUM(N306:N310)</f>
        <v>1454</v>
      </c>
      <c r="O311" s="10">
        <v>33.799999999999997</v>
      </c>
      <c r="P311" s="16">
        <f>N311*O311</f>
        <v>49145.2</v>
      </c>
    </row>
    <row r="312" spans="1:17" s="4" customForma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O312" s="10"/>
      <c r="P312" s="16"/>
    </row>
    <row r="313" spans="1:17" s="4" customFormat="1" x14ac:dyDescent="0.25">
      <c r="A313" s="4">
        <v>62</v>
      </c>
      <c r="B313" s="1">
        <v>92931</v>
      </c>
      <c r="C313" s="1" t="s">
        <v>212</v>
      </c>
      <c r="D313" s="1" t="s">
        <v>291</v>
      </c>
      <c r="E313" s="1"/>
      <c r="F313" s="1">
        <v>8</v>
      </c>
      <c r="G313" s="1"/>
      <c r="H313" s="1"/>
      <c r="I313" s="1"/>
      <c r="J313" s="1"/>
      <c r="K313" s="1"/>
      <c r="L313" s="1"/>
      <c r="M313" s="1"/>
      <c r="N313" s="3">
        <f t="shared" ref="N313:N374" si="22">SUM(E313:M313)</f>
        <v>8</v>
      </c>
      <c r="O313" s="10"/>
      <c r="P313" s="16"/>
    </row>
    <row r="314" spans="1:17" s="4" customFormat="1" x14ac:dyDescent="0.25">
      <c r="A314" s="34" t="s">
        <v>425</v>
      </c>
      <c r="B314" s="1">
        <v>92960</v>
      </c>
      <c r="C314" s="1" t="s">
        <v>213</v>
      </c>
      <c r="D314" s="1" t="s">
        <v>214</v>
      </c>
      <c r="E314" s="1">
        <v>1</v>
      </c>
      <c r="F314" s="1">
        <v>6</v>
      </c>
      <c r="G314" s="1">
        <v>1</v>
      </c>
      <c r="H314" s="1">
        <v>6</v>
      </c>
      <c r="I314" s="1">
        <v>6</v>
      </c>
      <c r="J314" s="1"/>
      <c r="K314" s="1"/>
      <c r="L314" s="1"/>
      <c r="M314" s="1"/>
      <c r="N314" s="3">
        <f t="shared" ref="N314:N315" si="23">SUM(E314:M314)</f>
        <v>20</v>
      </c>
      <c r="O314" s="10"/>
      <c r="P314" s="16"/>
    </row>
    <row r="315" spans="1:17" s="4" customFormat="1" x14ac:dyDescent="0.25">
      <c r="B315" s="1">
        <v>92960</v>
      </c>
      <c r="C315" s="1" t="s">
        <v>174</v>
      </c>
      <c r="D315" s="1" t="s">
        <v>214</v>
      </c>
      <c r="E315" s="1"/>
      <c r="F315" s="1">
        <v>3</v>
      </c>
      <c r="G315" s="1">
        <v>4</v>
      </c>
      <c r="H315" s="1">
        <v>2</v>
      </c>
      <c r="I315" s="1">
        <v>3</v>
      </c>
      <c r="J315" s="1"/>
      <c r="K315" s="1"/>
      <c r="L315" s="1"/>
      <c r="M315" s="1"/>
      <c r="N315" s="3">
        <f t="shared" si="23"/>
        <v>12</v>
      </c>
      <c r="O315" s="10"/>
      <c r="P315" s="16"/>
    </row>
    <row r="316" spans="1:17" s="4" customFormat="1" ht="15" customHeight="1" x14ac:dyDescent="0.25">
      <c r="A316" s="34" t="s">
        <v>468</v>
      </c>
      <c r="B316" s="3">
        <v>92980</v>
      </c>
      <c r="C316" s="3" t="s">
        <v>16</v>
      </c>
      <c r="D316" s="3" t="s">
        <v>113</v>
      </c>
      <c r="E316" s="1">
        <v>20</v>
      </c>
      <c r="F316" s="1"/>
      <c r="G316" s="1">
        <v>80</v>
      </c>
      <c r="H316" s="1">
        <v>32</v>
      </c>
      <c r="I316" s="1"/>
      <c r="J316" s="1"/>
      <c r="K316" s="1"/>
      <c r="L316" s="1"/>
      <c r="M316" s="1"/>
      <c r="N316" s="3">
        <f t="shared" ref="N316" si="24">SUM(E316:M316)</f>
        <v>132</v>
      </c>
      <c r="O316" s="10"/>
      <c r="P316" s="16"/>
    </row>
    <row r="317" spans="1:17" s="4" customFormat="1" x14ac:dyDescent="0.25">
      <c r="N317" s="8">
        <f>SUM(N313:N316)</f>
        <v>172</v>
      </c>
      <c r="O317" s="11">
        <v>59.8</v>
      </c>
      <c r="P317" s="16">
        <f>N317*O317</f>
        <v>10285.6</v>
      </c>
      <c r="Q317" s="2"/>
    </row>
    <row r="318" spans="1:17" s="4" customFormat="1" x14ac:dyDescent="0.25">
      <c r="O318" s="11"/>
      <c r="P318" s="16"/>
      <c r="Q318" s="2"/>
    </row>
    <row r="319" spans="1:17" s="4" customFormat="1" x14ac:dyDescent="0.25">
      <c r="A319" s="35" t="s">
        <v>470</v>
      </c>
      <c r="B319" s="1">
        <v>93101</v>
      </c>
      <c r="C319" s="1" t="s">
        <v>295</v>
      </c>
      <c r="D319" s="1" t="s">
        <v>261</v>
      </c>
      <c r="E319" s="1"/>
      <c r="F319" s="1"/>
      <c r="G319" s="1"/>
      <c r="H319" s="1"/>
      <c r="I319" s="1"/>
      <c r="J319" s="1"/>
      <c r="K319" s="1"/>
      <c r="L319" s="1"/>
      <c r="M319" s="1"/>
      <c r="N319" s="3">
        <v>27</v>
      </c>
      <c r="O319" s="10"/>
      <c r="P319" s="16"/>
    </row>
    <row r="320" spans="1:17" s="4" customFormat="1" x14ac:dyDescent="0.25">
      <c r="B320" s="1">
        <v>93101</v>
      </c>
      <c r="C320" s="3" t="s">
        <v>272</v>
      </c>
      <c r="D320" s="1" t="s">
        <v>261</v>
      </c>
      <c r="E320" s="1"/>
      <c r="F320" s="1"/>
      <c r="G320" s="1"/>
      <c r="H320" s="1"/>
      <c r="I320" s="1"/>
      <c r="J320" s="1"/>
      <c r="K320" s="1"/>
      <c r="L320" s="1"/>
      <c r="M320" s="1"/>
      <c r="N320" s="3">
        <v>140</v>
      </c>
      <c r="O320" s="10"/>
      <c r="P320" s="16"/>
    </row>
    <row r="321" spans="2:17" s="4" customFormat="1" x14ac:dyDescent="0.25">
      <c r="B321" s="1">
        <v>93101</v>
      </c>
      <c r="C321" s="1" t="s">
        <v>293</v>
      </c>
      <c r="D321" s="1" t="s">
        <v>261</v>
      </c>
      <c r="E321" s="1"/>
      <c r="F321" s="1" t="s">
        <v>275</v>
      </c>
      <c r="G321" s="1"/>
      <c r="H321" s="1"/>
      <c r="I321" s="1"/>
      <c r="J321" s="1"/>
      <c r="K321" s="1"/>
      <c r="L321" s="1"/>
      <c r="M321" s="1"/>
      <c r="N321" s="3">
        <v>20</v>
      </c>
      <c r="O321" s="11"/>
      <c r="P321" s="16"/>
      <c r="Q321" s="2"/>
    </row>
    <row r="322" spans="2:17" s="4" customFormat="1" x14ac:dyDescent="0.25">
      <c r="B322" s="1">
        <v>93101</v>
      </c>
      <c r="C322" s="3" t="s">
        <v>294</v>
      </c>
      <c r="D322" s="1" t="s">
        <v>261</v>
      </c>
      <c r="E322" s="1"/>
      <c r="F322" s="1"/>
      <c r="G322" s="1"/>
      <c r="H322" s="1"/>
      <c r="I322" s="1"/>
      <c r="J322" s="1"/>
      <c r="K322" s="1"/>
      <c r="L322" s="1"/>
      <c r="M322" s="1"/>
      <c r="N322" s="3">
        <v>17</v>
      </c>
      <c r="O322" s="10"/>
      <c r="P322" s="16"/>
    </row>
    <row r="323" spans="2:17" s="4" customFormat="1" x14ac:dyDescent="0.25">
      <c r="B323" s="1">
        <v>93101</v>
      </c>
      <c r="C323" s="1" t="s">
        <v>273</v>
      </c>
      <c r="D323" s="1" t="s">
        <v>261</v>
      </c>
      <c r="E323" s="1"/>
      <c r="F323" s="1"/>
      <c r="G323" s="1"/>
      <c r="H323" s="1"/>
      <c r="I323" s="1"/>
      <c r="J323" s="1"/>
      <c r="K323" s="1"/>
      <c r="L323" s="1"/>
      <c r="M323" s="1"/>
      <c r="N323" s="3">
        <v>19</v>
      </c>
      <c r="O323" s="10"/>
      <c r="P323" s="16"/>
    </row>
    <row r="324" spans="2:17" s="4" customFormat="1" x14ac:dyDescent="0.25">
      <c r="B324" s="1">
        <v>93101</v>
      </c>
      <c r="C324" s="3" t="s">
        <v>260</v>
      </c>
      <c r="D324" s="1" t="s">
        <v>261</v>
      </c>
      <c r="E324" s="1"/>
      <c r="F324" s="1"/>
      <c r="G324" s="1"/>
      <c r="H324" s="1"/>
      <c r="I324" s="1"/>
      <c r="J324" s="1"/>
      <c r="K324" s="1"/>
      <c r="L324" s="1"/>
      <c r="M324" s="1"/>
      <c r="N324" s="3">
        <v>8</v>
      </c>
      <c r="O324" s="10"/>
      <c r="P324" s="16"/>
    </row>
    <row r="325" spans="2:17" s="4" customFormat="1" x14ac:dyDescent="0.25">
      <c r="B325" s="1">
        <v>93101</v>
      </c>
      <c r="C325" s="3" t="s">
        <v>262</v>
      </c>
      <c r="D325" s="1" t="s">
        <v>261</v>
      </c>
      <c r="E325" s="1"/>
      <c r="F325" s="1"/>
      <c r="G325" s="1"/>
      <c r="H325" s="1"/>
      <c r="I325" s="1"/>
      <c r="J325" s="1"/>
      <c r="K325" s="1"/>
      <c r="L325" s="1"/>
      <c r="M325" s="1"/>
      <c r="N325" s="3">
        <v>100</v>
      </c>
      <c r="O325" s="10"/>
      <c r="P325" s="16"/>
    </row>
    <row r="326" spans="2:17" s="4" customFormat="1" x14ac:dyDescent="0.25">
      <c r="B326" s="1">
        <v>93101</v>
      </c>
      <c r="C326" s="1" t="s">
        <v>238</v>
      </c>
      <c r="D326" s="1" t="s">
        <v>261</v>
      </c>
      <c r="E326" s="1"/>
      <c r="F326" s="1"/>
      <c r="G326" s="1"/>
      <c r="H326" s="1"/>
      <c r="I326" s="1"/>
      <c r="J326" s="1"/>
      <c r="K326" s="1"/>
      <c r="L326" s="1"/>
      <c r="M326" s="1"/>
      <c r="N326" s="3">
        <v>110</v>
      </c>
      <c r="O326" s="10"/>
      <c r="P326" s="16"/>
    </row>
    <row r="327" spans="2:17" s="4" customFormat="1" x14ac:dyDescent="0.25">
      <c r="B327" s="1">
        <v>93101</v>
      </c>
      <c r="C327" s="1" t="s">
        <v>239</v>
      </c>
      <c r="D327" s="1" t="s">
        <v>261</v>
      </c>
      <c r="E327" s="1"/>
      <c r="F327" s="1"/>
      <c r="G327" s="1"/>
      <c r="H327" s="1"/>
      <c r="I327" s="1"/>
      <c r="J327" s="1"/>
      <c r="K327" s="1"/>
      <c r="L327" s="1"/>
      <c r="M327" s="1"/>
      <c r="N327" s="3">
        <v>98</v>
      </c>
      <c r="O327" s="10"/>
      <c r="P327" s="16"/>
    </row>
    <row r="328" spans="2:17" s="4" customFormat="1" x14ac:dyDescent="0.25">
      <c r="B328" s="1">
        <v>93101</v>
      </c>
      <c r="C328" s="3" t="s">
        <v>263</v>
      </c>
      <c r="D328" s="1" t="s">
        <v>261</v>
      </c>
      <c r="E328" s="1"/>
      <c r="F328" s="1" t="s">
        <v>275</v>
      </c>
      <c r="G328" s="1"/>
      <c r="H328" s="1"/>
      <c r="I328" s="1"/>
      <c r="J328" s="1"/>
      <c r="K328" s="1"/>
      <c r="L328" s="1"/>
      <c r="M328" s="1"/>
      <c r="N328" s="3">
        <v>200</v>
      </c>
      <c r="O328" s="11"/>
      <c r="P328" s="16"/>
      <c r="Q328" s="2"/>
    </row>
    <row r="329" spans="2:17" s="4" customFormat="1" x14ac:dyDescent="0.25">
      <c r="B329" s="1">
        <v>93101</v>
      </c>
      <c r="C329" s="1" t="s">
        <v>264</v>
      </c>
      <c r="D329" s="1" t="s">
        <v>261</v>
      </c>
      <c r="E329" s="1"/>
      <c r="F329" s="1"/>
      <c r="G329" s="1"/>
      <c r="H329" s="1"/>
      <c r="I329" s="1"/>
      <c r="J329" s="1"/>
      <c r="K329" s="1"/>
      <c r="L329" s="1"/>
      <c r="M329" s="1"/>
      <c r="N329" s="3">
        <v>60</v>
      </c>
      <c r="O329" s="10"/>
      <c r="P329" s="16"/>
    </row>
    <row r="330" spans="2:17" s="4" customFormat="1" x14ac:dyDescent="0.25">
      <c r="B330" s="1">
        <v>93101</v>
      </c>
      <c r="C330" s="3" t="s">
        <v>240</v>
      </c>
      <c r="D330" s="1" t="s">
        <v>261</v>
      </c>
      <c r="E330" s="1"/>
      <c r="F330" s="1"/>
      <c r="G330" s="1"/>
      <c r="H330" s="1"/>
      <c r="I330" s="1"/>
      <c r="J330" s="1"/>
      <c r="K330" s="1"/>
      <c r="L330" s="1"/>
      <c r="M330" s="1"/>
      <c r="N330" s="3">
        <v>56</v>
      </c>
      <c r="O330" s="10"/>
      <c r="P330" s="16"/>
    </row>
    <row r="331" spans="2:17" s="4" customFormat="1" x14ac:dyDescent="0.25">
      <c r="B331" s="1">
        <v>93101</v>
      </c>
      <c r="C331" s="1" t="s">
        <v>265</v>
      </c>
      <c r="D331" s="1" t="s">
        <v>261</v>
      </c>
      <c r="E331" s="1"/>
      <c r="F331" s="1"/>
      <c r="G331" s="1"/>
      <c r="H331" s="1"/>
      <c r="I331" s="1"/>
      <c r="J331" s="1"/>
      <c r="K331" s="1"/>
      <c r="L331" s="1"/>
      <c r="M331" s="1"/>
      <c r="N331" s="3">
        <v>30</v>
      </c>
      <c r="O331" s="10"/>
      <c r="P331" s="16"/>
    </row>
    <row r="332" spans="2:17" s="4" customFormat="1" x14ac:dyDescent="0.25">
      <c r="B332" s="1">
        <v>93101</v>
      </c>
      <c r="C332" s="1" t="s">
        <v>241</v>
      </c>
      <c r="D332" s="1" t="s">
        <v>261</v>
      </c>
      <c r="E332" s="1" t="s">
        <v>275</v>
      </c>
      <c r="F332" s="1"/>
      <c r="G332" s="1"/>
      <c r="H332" s="1"/>
      <c r="I332" s="1"/>
      <c r="J332" s="1"/>
      <c r="K332" s="1"/>
      <c r="L332" s="1"/>
      <c r="M332" s="1"/>
      <c r="N332" s="3">
        <v>45</v>
      </c>
      <c r="O332" s="10"/>
      <c r="P332" s="16"/>
    </row>
    <row r="333" spans="2:17" s="4" customFormat="1" x14ac:dyDescent="0.25">
      <c r="B333" s="1">
        <v>93101</v>
      </c>
      <c r="C333" s="1" t="s">
        <v>266</v>
      </c>
      <c r="D333" s="1" t="s">
        <v>261</v>
      </c>
      <c r="E333" s="1"/>
      <c r="F333" s="1"/>
      <c r="G333" s="1"/>
      <c r="H333" s="1"/>
      <c r="I333" s="1"/>
      <c r="J333" s="1"/>
      <c r="K333" s="1"/>
      <c r="L333" s="1"/>
      <c r="M333" s="1"/>
      <c r="N333" s="3">
        <v>38</v>
      </c>
      <c r="O333" s="10"/>
      <c r="P333" s="16"/>
    </row>
    <row r="334" spans="2:17" s="4" customFormat="1" x14ac:dyDescent="0.25">
      <c r="B334" s="1">
        <v>93101</v>
      </c>
      <c r="C334" s="1" t="s">
        <v>267</v>
      </c>
      <c r="D334" s="1" t="s">
        <v>261</v>
      </c>
      <c r="E334" s="1"/>
      <c r="F334" s="1"/>
      <c r="G334" s="1"/>
      <c r="H334" s="1"/>
      <c r="I334" s="1"/>
      <c r="J334" s="1"/>
      <c r="K334" s="1"/>
      <c r="L334" s="1"/>
      <c r="M334" s="1"/>
      <c r="N334" s="3">
        <v>9</v>
      </c>
      <c r="O334" s="10"/>
      <c r="P334" s="16"/>
    </row>
    <row r="335" spans="2:17" s="4" customFormat="1" x14ac:dyDescent="0.25">
      <c r="B335" s="1">
        <v>93101</v>
      </c>
      <c r="C335" s="1" t="s">
        <v>268</v>
      </c>
      <c r="D335" s="1" t="s">
        <v>261</v>
      </c>
      <c r="E335" s="1"/>
      <c r="F335" s="1"/>
      <c r="G335" s="1"/>
      <c r="H335" s="1"/>
      <c r="I335" s="1"/>
      <c r="J335" s="1"/>
      <c r="K335" s="1"/>
      <c r="L335" s="1"/>
      <c r="M335" s="1"/>
      <c r="N335" s="3">
        <v>54</v>
      </c>
      <c r="O335" s="10"/>
      <c r="P335" s="16"/>
    </row>
    <row r="336" spans="2:17" s="4" customFormat="1" x14ac:dyDescent="0.25">
      <c r="B336" s="1">
        <v>93101</v>
      </c>
      <c r="C336" s="1" t="s">
        <v>244</v>
      </c>
      <c r="D336" s="3" t="s">
        <v>114</v>
      </c>
      <c r="E336" s="1"/>
      <c r="F336" s="1" t="s">
        <v>275</v>
      </c>
      <c r="G336" s="1"/>
      <c r="H336" s="1"/>
      <c r="I336" s="1"/>
      <c r="J336" s="1"/>
      <c r="K336" s="1"/>
      <c r="L336" s="1"/>
      <c r="M336" s="1"/>
      <c r="N336" s="3">
        <v>80</v>
      </c>
      <c r="O336" s="11"/>
      <c r="P336" s="16"/>
      <c r="Q336" s="2"/>
    </row>
    <row r="337" spans="1:17" s="4" customFormat="1" x14ac:dyDescent="0.25">
      <c r="B337" s="1">
        <v>93101</v>
      </c>
      <c r="C337" s="1" t="s">
        <v>245</v>
      </c>
      <c r="D337" s="1" t="s">
        <v>261</v>
      </c>
      <c r="E337" s="1"/>
      <c r="F337" s="1"/>
      <c r="G337" s="1"/>
      <c r="H337" s="1"/>
      <c r="I337" s="1"/>
      <c r="J337" s="1"/>
      <c r="K337" s="1"/>
      <c r="L337" s="1"/>
      <c r="M337" s="1"/>
      <c r="N337" s="3">
        <v>123</v>
      </c>
      <c r="O337" s="10"/>
      <c r="P337" s="16"/>
    </row>
    <row r="338" spans="1:17" s="4" customFormat="1" x14ac:dyDescent="0.25">
      <c r="B338" s="1">
        <v>93101</v>
      </c>
      <c r="C338" s="1" t="s">
        <v>269</v>
      </c>
      <c r="D338" s="1" t="s">
        <v>261</v>
      </c>
      <c r="E338" s="1"/>
      <c r="F338" s="1"/>
      <c r="G338" s="1"/>
      <c r="H338" s="1"/>
      <c r="I338" s="1"/>
      <c r="J338" s="1"/>
      <c r="K338" s="1"/>
      <c r="L338" s="1"/>
      <c r="M338" s="1"/>
      <c r="N338" s="3">
        <v>80</v>
      </c>
      <c r="O338" s="10"/>
      <c r="P338" s="16"/>
    </row>
    <row r="339" spans="1:17" s="4" customFormat="1" x14ac:dyDescent="0.25">
      <c r="B339" s="1">
        <v>93101</v>
      </c>
      <c r="C339" s="1" t="s">
        <v>270</v>
      </c>
      <c r="D339" s="1" t="s">
        <v>261</v>
      </c>
      <c r="E339" s="1"/>
      <c r="F339" s="1"/>
      <c r="G339" s="1"/>
      <c r="H339" s="1"/>
      <c r="I339" s="1"/>
      <c r="J339" s="1"/>
      <c r="K339" s="1"/>
      <c r="L339" s="1"/>
      <c r="M339" s="1"/>
      <c r="N339" s="3">
        <v>29</v>
      </c>
      <c r="O339" s="10"/>
      <c r="P339" s="16"/>
    </row>
    <row r="340" spans="1:17" s="4" customFormat="1" x14ac:dyDescent="0.25">
      <c r="B340" s="1">
        <v>93101</v>
      </c>
      <c r="C340" s="1" t="s">
        <v>271</v>
      </c>
      <c r="D340" s="1" t="s">
        <v>261</v>
      </c>
      <c r="E340" s="1"/>
      <c r="F340" s="1"/>
      <c r="G340" s="1"/>
      <c r="H340" s="1"/>
      <c r="I340" s="1"/>
      <c r="J340" s="1"/>
      <c r="K340" s="1"/>
      <c r="L340" s="1"/>
      <c r="M340" s="1"/>
      <c r="N340" s="3">
        <v>28</v>
      </c>
      <c r="O340" s="10"/>
      <c r="P340" s="16"/>
    </row>
    <row r="341" spans="1:17" s="4" customFormat="1" x14ac:dyDescent="0.25">
      <c r="B341" s="1">
        <v>93101</v>
      </c>
      <c r="C341" s="1" t="s">
        <v>292</v>
      </c>
      <c r="D341" s="1" t="s">
        <v>261</v>
      </c>
      <c r="E341" s="1"/>
      <c r="F341" s="1"/>
      <c r="G341" s="1"/>
      <c r="H341" s="1"/>
      <c r="I341" s="1"/>
      <c r="J341" s="1"/>
      <c r="K341" s="1"/>
      <c r="L341" s="1"/>
      <c r="M341" s="1"/>
      <c r="N341" s="3">
        <v>17</v>
      </c>
      <c r="O341" s="10"/>
      <c r="P341" s="16"/>
    </row>
    <row r="342" spans="1:17" s="4" customFormat="1" x14ac:dyDescent="0.25">
      <c r="B342" s="1">
        <v>93101</v>
      </c>
      <c r="C342" s="1" t="s">
        <v>246</v>
      </c>
      <c r="D342" s="1" t="s">
        <v>261</v>
      </c>
      <c r="E342" s="1"/>
      <c r="F342" s="1"/>
      <c r="G342" s="1"/>
      <c r="H342" s="1"/>
      <c r="I342" s="1"/>
      <c r="J342" s="1"/>
      <c r="K342" s="1"/>
      <c r="L342" s="1"/>
      <c r="M342" s="1"/>
      <c r="N342" s="3">
        <v>20</v>
      </c>
      <c r="O342" s="10"/>
      <c r="P342" s="16"/>
    </row>
    <row r="343" spans="1:17" s="4" customFormat="1" x14ac:dyDescent="0.25">
      <c r="N343" s="8">
        <f>SUM(N319:N342)</f>
        <v>1408</v>
      </c>
      <c r="O343" s="11">
        <v>28.75</v>
      </c>
      <c r="P343" s="16">
        <f>N343*O343</f>
        <v>40480</v>
      </c>
      <c r="Q343" s="2"/>
    </row>
    <row r="344" spans="1:17" s="4" customFormat="1" x14ac:dyDescent="0.25">
      <c r="O344" s="11"/>
      <c r="P344" s="16"/>
      <c r="Q344" s="2"/>
    </row>
    <row r="345" spans="1:17" s="4" customFormat="1" x14ac:dyDescent="0.25">
      <c r="A345" s="35" t="s">
        <v>374</v>
      </c>
      <c r="B345" s="1">
        <v>93104</v>
      </c>
      <c r="C345" s="1" t="s">
        <v>298</v>
      </c>
      <c r="D345" s="1" t="s">
        <v>274</v>
      </c>
      <c r="E345" s="1"/>
      <c r="F345" s="1"/>
      <c r="G345" s="1"/>
      <c r="H345" s="1"/>
      <c r="I345" s="1"/>
      <c r="J345" s="1"/>
      <c r="K345" s="1"/>
      <c r="L345" s="1"/>
      <c r="M345" s="1"/>
      <c r="N345" s="3">
        <v>20</v>
      </c>
      <c r="O345" s="10"/>
      <c r="P345" s="16"/>
    </row>
    <row r="346" spans="1:17" s="4" customFormat="1" x14ac:dyDescent="0.25">
      <c r="B346" s="1">
        <v>93104</v>
      </c>
      <c r="C346" s="1" t="s">
        <v>299</v>
      </c>
      <c r="D346" s="1" t="s">
        <v>274</v>
      </c>
      <c r="E346" s="1"/>
      <c r="F346" s="1"/>
      <c r="G346" s="1"/>
      <c r="H346" s="1"/>
      <c r="I346" s="1"/>
      <c r="J346" s="1"/>
      <c r="K346" s="1"/>
      <c r="L346" s="1"/>
      <c r="M346" s="1"/>
      <c r="N346" s="3">
        <v>6</v>
      </c>
      <c r="O346" s="10"/>
      <c r="P346" s="16"/>
    </row>
    <row r="347" spans="1:17" s="4" customFormat="1" x14ac:dyDescent="0.25">
      <c r="B347" s="1">
        <v>93104</v>
      </c>
      <c r="C347" s="1" t="s">
        <v>294</v>
      </c>
      <c r="D347" s="1" t="s">
        <v>274</v>
      </c>
      <c r="E347" s="1"/>
      <c r="F347" s="1"/>
      <c r="G347" s="1"/>
      <c r="H347" s="1"/>
      <c r="I347" s="1"/>
      <c r="J347" s="1"/>
      <c r="K347" s="1"/>
      <c r="L347" s="1"/>
      <c r="M347" s="1"/>
      <c r="N347" s="3">
        <v>15</v>
      </c>
      <c r="O347" s="10"/>
      <c r="P347" s="16"/>
    </row>
    <row r="348" spans="1:17" s="4" customFormat="1" x14ac:dyDescent="0.25">
      <c r="B348" s="1">
        <v>93104</v>
      </c>
      <c r="C348" s="1" t="s">
        <v>300</v>
      </c>
      <c r="D348" s="1" t="s">
        <v>274</v>
      </c>
      <c r="E348" s="1"/>
      <c r="F348" s="1"/>
      <c r="G348" s="1"/>
      <c r="H348" s="1"/>
      <c r="I348" s="1"/>
      <c r="J348" s="1"/>
      <c r="K348" s="1"/>
      <c r="L348" s="1"/>
      <c r="M348" s="1"/>
      <c r="N348" s="3">
        <v>4</v>
      </c>
      <c r="O348" s="10"/>
      <c r="P348" s="16"/>
    </row>
    <row r="349" spans="1:17" s="4" customFormat="1" x14ac:dyDescent="0.25">
      <c r="B349" s="1">
        <v>93104</v>
      </c>
      <c r="C349" s="1" t="s">
        <v>273</v>
      </c>
      <c r="D349" s="1" t="s">
        <v>274</v>
      </c>
      <c r="E349" s="1"/>
      <c r="F349" s="1"/>
      <c r="G349" s="1"/>
      <c r="H349" s="1"/>
      <c r="I349" s="1"/>
      <c r="J349" s="1"/>
      <c r="K349" s="1"/>
      <c r="L349" s="1"/>
      <c r="M349" s="1"/>
      <c r="N349" s="3">
        <v>10</v>
      </c>
      <c r="O349" s="10"/>
      <c r="P349" s="16"/>
    </row>
    <row r="350" spans="1:17" s="4" customFormat="1" x14ac:dyDescent="0.25">
      <c r="B350" s="1">
        <v>93104</v>
      </c>
      <c r="C350" s="1" t="s">
        <v>250</v>
      </c>
      <c r="D350" s="1" t="s">
        <v>274</v>
      </c>
      <c r="E350" s="1"/>
      <c r="F350" s="1"/>
      <c r="G350" s="1"/>
      <c r="H350" s="1"/>
      <c r="I350" s="1"/>
      <c r="J350" s="1"/>
      <c r="K350" s="1"/>
      <c r="L350" s="1"/>
      <c r="M350" s="1"/>
      <c r="N350" s="3">
        <v>40</v>
      </c>
      <c r="O350" s="10"/>
      <c r="P350" s="16"/>
    </row>
    <row r="351" spans="1:17" s="4" customFormat="1" x14ac:dyDescent="0.25">
      <c r="B351" s="1">
        <v>93104</v>
      </c>
      <c r="C351" s="1" t="s">
        <v>297</v>
      </c>
      <c r="D351" s="1" t="s">
        <v>274</v>
      </c>
      <c r="E351" s="1"/>
      <c r="F351" s="1"/>
      <c r="G351" s="1"/>
      <c r="H351" s="1"/>
      <c r="I351" s="1"/>
      <c r="J351" s="1" t="s">
        <v>275</v>
      </c>
      <c r="K351" s="1"/>
      <c r="L351" s="1"/>
      <c r="M351" s="1"/>
      <c r="N351" s="3">
        <v>25</v>
      </c>
      <c r="O351" s="11"/>
      <c r="P351" s="16"/>
      <c r="Q351" s="2"/>
    </row>
    <row r="352" spans="1:17" s="4" customFormat="1" x14ac:dyDescent="0.25">
      <c r="B352" s="1">
        <v>93104</v>
      </c>
      <c r="C352" s="3" t="s">
        <v>260</v>
      </c>
      <c r="D352" s="1" t="s">
        <v>274</v>
      </c>
      <c r="E352" s="1"/>
      <c r="F352" s="1"/>
      <c r="G352" s="1"/>
      <c r="H352" s="1"/>
      <c r="I352" s="1"/>
      <c r="J352" s="1"/>
      <c r="K352" s="1"/>
      <c r="L352" s="1"/>
      <c r="M352" s="1"/>
      <c r="N352" s="3">
        <v>9</v>
      </c>
      <c r="O352" s="10"/>
      <c r="P352" s="16"/>
    </row>
    <row r="353" spans="2:17" s="4" customFormat="1" x14ac:dyDescent="0.25">
      <c r="B353" s="1">
        <v>93104</v>
      </c>
      <c r="C353" s="3" t="s">
        <v>262</v>
      </c>
      <c r="D353" s="1" t="s">
        <v>274</v>
      </c>
      <c r="E353" s="1"/>
      <c r="F353" s="1"/>
      <c r="G353" s="1"/>
      <c r="H353" s="1"/>
      <c r="I353" s="1"/>
      <c r="J353" s="1"/>
      <c r="K353" s="1"/>
      <c r="L353" s="1"/>
      <c r="M353" s="1"/>
      <c r="N353" s="3">
        <v>33</v>
      </c>
      <c r="O353" s="10"/>
      <c r="P353" s="16"/>
    </row>
    <row r="354" spans="2:17" s="4" customFormat="1" x14ac:dyDescent="0.25">
      <c r="B354" s="1">
        <v>93104</v>
      </c>
      <c r="C354" s="1" t="s">
        <v>237</v>
      </c>
      <c r="D354" s="1" t="s">
        <v>274</v>
      </c>
      <c r="E354" s="1"/>
      <c r="F354" s="1" t="s">
        <v>275</v>
      </c>
      <c r="G354" s="1"/>
      <c r="H354" s="1"/>
      <c r="I354" s="1"/>
      <c r="J354" s="1"/>
      <c r="K354" s="1"/>
      <c r="L354" s="1"/>
      <c r="M354" s="1"/>
      <c r="N354" s="3">
        <v>96</v>
      </c>
      <c r="O354" s="11"/>
      <c r="P354" s="16"/>
      <c r="Q354" s="2"/>
    </row>
    <row r="355" spans="2:17" s="4" customFormat="1" x14ac:dyDescent="0.25">
      <c r="B355" s="1">
        <v>93104</v>
      </c>
      <c r="C355" s="3" t="s">
        <v>239</v>
      </c>
      <c r="D355" s="1" t="s">
        <v>274</v>
      </c>
      <c r="E355" s="1"/>
      <c r="F355" s="1"/>
      <c r="G355" s="1"/>
      <c r="H355" s="1"/>
      <c r="I355" s="1"/>
      <c r="J355" s="1"/>
      <c r="K355" s="1"/>
      <c r="L355" s="1"/>
      <c r="M355" s="1"/>
      <c r="N355" s="3">
        <v>6</v>
      </c>
      <c r="O355" s="10"/>
      <c r="P355" s="16"/>
    </row>
    <row r="356" spans="2:17" s="4" customFormat="1" x14ac:dyDescent="0.25">
      <c r="B356" s="1">
        <v>93104</v>
      </c>
      <c r="C356" s="1" t="s">
        <v>296</v>
      </c>
      <c r="D356" s="1" t="s">
        <v>274</v>
      </c>
      <c r="E356" s="1"/>
      <c r="F356" s="1"/>
      <c r="G356" s="1"/>
      <c r="H356" s="1"/>
      <c r="I356" s="1"/>
      <c r="J356" s="1"/>
      <c r="K356" s="1"/>
      <c r="L356" s="1"/>
      <c r="M356" s="1"/>
      <c r="N356" s="3">
        <v>50</v>
      </c>
      <c r="O356" s="11"/>
      <c r="P356" s="16"/>
      <c r="Q356" s="2"/>
    </row>
    <row r="357" spans="2:17" s="4" customFormat="1" x14ac:dyDescent="0.25">
      <c r="B357" s="1">
        <v>93104</v>
      </c>
      <c r="C357" s="3" t="s">
        <v>264</v>
      </c>
      <c r="D357" s="1" t="s">
        <v>274</v>
      </c>
      <c r="E357" s="1"/>
      <c r="F357" s="1"/>
      <c r="G357" s="1"/>
      <c r="H357" s="1"/>
      <c r="I357" s="1"/>
      <c r="J357" s="1"/>
      <c r="K357" s="1"/>
      <c r="L357" s="1"/>
      <c r="M357" s="1"/>
      <c r="N357" s="3">
        <v>14</v>
      </c>
      <c r="O357" s="10"/>
      <c r="P357" s="16"/>
    </row>
    <row r="358" spans="2:17" s="4" customFormat="1" x14ac:dyDescent="0.25">
      <c r="B358" s="1">
        <v>93104</v>
      </c>
      <c r="C358" s="1" t="s">
        <v>240</v>
      </c>
      <c r="D358" s="1" t="s">
        <v>274</v>
      </c>
      <c r="E358" s="1"/>
      <c r="F358" s="1"/>
      <c r="G358" s="1"/>
      <c r="H358" s="1"/>
      <c r="I358" s="1"/>
      <c r="J358" s="1"/>
      <c r="K358" s="1"/>
      <c r="L358" s="1"/>
      <c r="M358" s="1"/>
      <c r="N358" s="3">
        <v>2</v>
      </c>
      <c r="O358" s="10"/>
      <c r="P358" s="16"/>
    </row>
    <row r="359" spans="2:17" s="4" customFormat="1" x14ac:dyDescent="0.25">
      <c r="B359" s="1">
        <v>93104</v>
      </c>
      <c r="C359" s="1" t="s">
        <v>265</v>
      </c>
      <c r="D359" s="1" t="s">
        <v>274</v>
      </c>
      <c r="E359" s="1"/>
      <c r="F359" s="1"/>
      <c r="G359" s="1"/>
      <c r="H359" s="1"/>
      <c r="I359" s="1"/>
      <c r="J359" s="1"/>
      <c r="K359" s="1"/>
      <c r="L359" s="1"/>
      <c r="M359" s="1"/>
      <c r="N359" s="3">
        <v>14</v>
      </c>
      <c r="O359" s="10"/>
      <c r="P359" s="16"/>
    </row>
    <row r="360" spans="2:17" s="4" customFormat="1" x14ac:dyDescent="0.25">
      <c r="B360" s="1">
        <v>93104</v>
      </c>
      <c r="C360" s="1" t="s">
        <v>241</v>
      </c>
      <c r="D360" s="1" t="s">
        <v>274</v>
      </c>
      <c r="E360" s="1"/>
      <c r="F360" s="1"/>
      <c r="G360" s="1"/>
      <c r="H360" s="1"/>
      <c r="I360" s="1"/>
      <c r="J360" s="1"/>
      <c r="K360" s="1"/>
      <c r="L360" s="1"/>
      <c r="M360" s="1"/>
      <c r="N360" s="3">
        <v>7</v>
      </c>
      <c r="O360" s="10"/>
      <c r="P360" s="16"/>
    </row>
    <row r="361" spans="2:17" s="4" customFormat="1" x14ac:dyDescent="0.25">
      <c r="B361" s="1">
        <v>93104</v>
      </c>
      <c r="C361" s="1" t="s">
        <v>266</v>
      </c>
      <c r="D361" s="1" t="s">
        <v>274</v>
      </c>
      <c r="E361" s="1"/>
      <c r="F361" s="1"/>
      <c r="G361" s="1"/>
      <c r="H361" s="1"/>
      <c r="I361" s="1"/>
      <c r="J361" s="1"/>
      <c r="K361" s="1"/>
      <c r="L361" s="1"/>
      <c r="M361" s="1"/>
      <c r="N361" s="3">
        <v>14</v>
      </c>
      <c r="O361" s="10"/>
      <c r="P361" s="16"/>
    </row>
    <row r="362" spans="2:17" s="4" customFormat="1" x14ac:dyDescent="0.25">
      <c r="B362" s="1">
        <v>93104</v>
      </c>
      <c r="C362" s="1" t="s">
        <v>267</v>
      </c>
      <c r="D362" s="1" t="s">
        <v>274</v>
      </c>
      <c r="E362" s="1"/>
      <c r="F362" s="1"/>
      <c r="G362" s="1"/>
      <c r="H362" s="1"/>
      <c r="I362" s="1"/>
      <c r="J362" s="1"/>
      <c r="K362" s="1"/>
      <c r="L362" s="1"/>
      <c r="M362" s="1"/>
      <c r="N362" s="3">
        <v>14</v>
      </c>
      <c r="O362" s="10"/>
      <c r="P362" s="16"/>
    </row>
    <row r="363" spans="2:17" s="4" customFormat="1" x14ac:dyDescent="0.25">
      <c r="B363" s="1">
        <v>93104</v>
      </c>
      <c r="C363" s="1" t="s">
        <v>268</v>
      </c>
      <c r="D363" s="1" t="s">
        <v>274</v>
      </c>
      <c r="E363" s="1"/>
      <c r="F363" s="1"/>
      <c r="G363" s="1"/>
      <c r="H363" s="1"/>
      <c r="I363" s="1"/>
      <c r="J363" s="1"/>
      <c r="K363" s="1"/>
      <c r="L363" s="1"/>
      <c r="M363" s="1"/>
      <c r="N363" s="3">
        <v>8</v>
      </c>
      <c r="O363" s="10"/>
      <c r="P363" s="16"/>
    </row>
    <row r="364" spans="2:17" s="4" customFormat="1" x14ac:dyDescent="0.25">
      <c r="B364" s="1">
        <v>93104</v>
      </c>
      <c r="C364" s="1" t="s">
        <v>244</v>
      </c>
      <c r="D364" s="1" t="s">
        <v>274</v>
      </c>
      <c r="E364" s="1"/>
      <c r="F364" s="1"/>
      <c r="G364" s="1"/>
      <c r="H364" s="1"/>
      <c r="I364" s="1"/>
      <c r="J364" s="1"/>
      <c r="K364" s="1"/>
      <c r="L364" s="1"/>
      <c r="M364" s="1"/>
      <c r="N364" s="3">
        <v>12</v>
      </c>
      <c r="O364" s="10"/>
      <c r="P364" s="16"/>
    </row>
    <row r="365" spans="2:17" s="4" customFormat="1" x14ac:dyDescent="0.25">
      <c r="B365" s="1">
        <v>93104</v>
      </c>
      <c r="C365" s="1" t="s">
        <v>245</v>
      </c>
      <c r="D365" s="1" t="s">
        <v>274</v>
      </c>
      <c r="E365" s="1"/>
      <c r="F365" s="1"/>
      <c r="G365" s="1"/>
      <c r="H365" s="1"/>
      <c r="I365" s="1"/>
      <c r="J365" s="1"/>
      <c r="K365" s="1"/>
      <c r="L365" s="1"/>
      <c r="M365" s="1"/>
      <c r="N365" s="3">
        <v>37</v>
      </c>
      <c r="O365" s="10"/>
      <c r="P365" s="16"/>
    </row>
    <row r="366" spans="2:17" s="4" customFormat="1" x14ac:dyDescent="0.25">
      <c r="B366" s="1">
        <v>93104</v>
      </c>
      <c r="C366" s="1" t="s">
        <v>269</v>
      </c>
      <c r="D366" s="1" t="s">
        <v>274</v>
      </c>
      <c r="E366" s="1"/>
      <c r="F366" s="1"/>
      <c r="G366" s="1"/>
      <c r="H366" s="1"/>
      <c r="I366" s="1"/>
      <c r="J366" s="1"/>
      <c r="K366" s="1"/>
      <c r="L366" s="1"/>
      <c r="M366" s="1"/>
      <c r="N366" s="3">
        <v>16</v>
      </c>
      <c r="O366" s="10"/>
      <c r="P366" s="16"/>
    </row>
    <row r="367" spans="2:17" s="4" customFormat="1" x14ac:dyDescent="0.25">
      <c r="B367" s="1">
        <v>93104</v>
      </c>
      <c r="C367" s="1" t="s">
        <v>270</v>
      </c>
      <c r="D367" s="1" t="s">
        <v>274</v>
      </c>
      <c r="E367" s="1"/>
      <c r="F367" s="1"/>
      <c r="G367" s="1"/>
      <c r="H367" s="1"/>
      <c r="I367" s="1"/>
      <c r="J367" s="1"/>
      <c r="K367" s="1"/>
      <c r="L367" s="1"/>
      <c r="M367" s="1"/>
      <c r="N367" s="3">
        <v>31</v>
      </c>
      <c r="O367" s="10"/>
      <c r="P367" s="16"/>
    </row>
    <row r="368" spans="2:17" s="4" customFormat="1" x14ac:dyDescent="0.25">
      <c r="B368" s="1">
        <v>93104</v>
      </c>
      <c r="C368" s="1" t="s">
        <v>271</v>
      </c>
      <c r="D368" s="1" t="s">
        <v>274</v>
      </c>
      <c r="E368" s="3"/>
      <c r="F368" s="3"/>
      <c r="G368" s="3"/>
      <c r="H368" s="3"/>
      <c r="I368" s="3"/>
      <c r="J368" s="3" t="s">
        <v>275</v>
      </c>
      <c r="K368" s="3"/>
      <c r="L368" s="3"/>
      <c r="M368" s="3"/>
      <c r="N368" s="3">
        <v>67</v>
      </c>
      <c r="O368" s="11"/>
      <c r="P368" s="16"/>
      <c r="Q368" s="2"/>
    </row>
    <row r="369" spans="1:17" s="4" customFormat="1" x14ac:dyDescent="0.25">
      <c r="B369" s="1">
        <v>93104</v>
      </c>
      <c r="C369" s="1" t="s">
        <v>292</v>
      </c>
      <c r="D369" s="1" t="s">
        <v>274</v>
      </c>
      <c r="E369" s="1"/>
      <c r="F369" s="1"/>
      <c r="G369" s="1"/>
      <c r="H369" s="1"/>
      <c r="I369" s="1"/>
      <c r="J369" s="1"/>
      <c r="K369" s="1"/>
      <c r="L369" s="1"/>
      <c r="M369" s="1"/>
      <c r="N369" s="3">
        <v>40</v>
      </c>
      <c r="O369" s="10"/>
      <c r="P369" s="16"/>
    </row>
    <row r="370" spans="1:17" s="4" customFormat="1" x14ac:dyDescent="0.25">
      <c r="N370" s="8">
        <f>SUM(N345:N369)</f>
        <v>590</v>
      </c>
      <c r="O370" s="11">
        <v>35.85</v>
      </c>
      <c r="P370" s="16">
        <f>N370*O370</f>
        <v>21151.5</v>
      </c>
      <c r="Q370" s="2"/>
    </row>
    <row r="371" spans="1:17" s="4" customFormat="1" x14ac:dyDescent="0.25">
      <c r="O371" s="11"/>
      <c r="P371" s="16"/>
      <c r="Q371" s="2"/>
    </row>
    <row r="372" spans="1:17" s="4" customFormat="1" x14ac:dyDescent="0.25">
      <c r="A372" s="35" t="s">
        <v>469</v>
      </c>
      <c r="B372" s="3">
        <v>93398</v>
      </c>
      <c r="C372" s="1" t="s">
        <v>16</v>
      </c>
      <c r="D372" s="1" t="s">
        <v>215</v>
      </c>
      <c r="E372" s="3">
        <v>12</v>
      </c>
      <c r="F372" s="3">
        <v>18</v>
      </c>
      <c r="G372" s="3">
        <v>5</v>
      </c>
      <c r="H372" s="3">
        <v>4</v>
      </c>
      <c r="I372" s="3"/>
      <c r="J372" s="3">
        <v>27</v>
      </c>
      <c r="K372" s="3"/>
      <c r="L372" s="3"/>
      <c r="M372" s="3"/>
      <c r="N372" s="3">
        <f>SUM(E372:M372)</f>
        <v>66</v>
      </c>
      <c r="O372" s="11"/>
      <c r="P372" s="16"/>
      <c r="Q372" s="2"/>
    </row>
    <row r="373" spans="1:17" s="4" customFormat="1" x14ac:dyDescent="0.25">
      <c r="B373" s="3">
        <v>93398</v>
      </c>
      <c r="C373" s="3" t="s">
        <v>24</v>
      </c>
      <c r="D373" s="1" t="s">
        <v>215</v>
      </c>
      <c r="E373" s="3">
        <v>58</v>
      </c>
      <c r="F373" s="3">
        <v>94</v>
      </c>
      <c r="G373" s="3">
        <v>108</v>
      </c>
      <c r="H373" s="3"/>
      <c r="I373" s="3">
        <v>16</v>
      </c>
      <c r="J373" s="3">
        <v>24</v>
      </c>
      <c r="K373" s="3"/>
      <c r="L373" s="3"/>
      <c r="M373" s="3"/>
      <c r="N373" s="3">
        <f>SUM(E373:M373)</f>
        <v>300</v>
      </c>
      <c r="O373" s="11"/>
      <c r="P373" s="16"/>
      <c r="Q373" s="2"/>
    </row>
    <row r="374" spans="1:17" s="4" customFormat="1" x14ac:dyDescent="0.25">
      <c r="A374" s="34" t="s">
        <v>471</v>
      </c>
      <c r="B374" s="3">
        <v>93901</v>
      </c>
      <c r="C374" s="3" t="s">
        <v>22</v>
      </c>
      <c r="D374" s="3" t="s">
        <v>115</v>
      </c>
      <c r="E374" s="3">
        <v>5</v>
      </c>
      <c r="F374" s="3">
        <v>30</v>
      </c>
      <c r="G374" s="3">
        <v>106</v>
      </c>
      <c r="H374" s="3"/>
      <c r="I374" s="3">
        <v>19</v>
      </c>
      <c r="J374" s="3">
        <v>26</v>
      </c>
      <c r="K374" s="3"/>
      <c r="L374" s="3"/>
      <c r="M374" s="3"/>
      <c r="N374" s="3">
        <f t="shared" si="22"/>
        <v>186</v>
      </c>
      <c r="O374" s="11"/>
      <c r="P374" s="16"/>
      <c r="Q374" s="2"/>
    </row>
    <row r="375" spans="1:17" s="4" customFormat="1" x14ac:dyDescent="0.25">
      <c r="B375" s="2"/>
      <c r="C375" s="2"/>
      <c r="E375" s="2"/>
      <c r="F375" s="2"/>
      <c r="G375" s="2"/>
      <c r="H375" s="2"/>
      <c r="I375" s="2"/>
      <c r="J375" s="2"/>
      <c r="K375" s="2"/>
      <c r="L375" s="2"/>
      <c r="M375" s="2"/>
      <c r="N375" s="8">
        <f>SUM(N372:N374)</f>
        <v>552</v>
      </c>
      <c r="O375" s="11">
        <v>47.8</v>
      </c>
      <c r="P375" s="16">
        <f>N375*O375</f>
        <v>26385.599999999999</v>
      </c>
      <c r="Q375" s="2"/>
    </row>
    <row r="376" spans="1:17" s="4" customFormat="1" x14ac:dyDescent="0.25">
      <c r="B376" s="2"/>
      <c r="C376" s="2"/>
      <c r="E376" s="2"/>
      <c r="F376" s="2"/>
      <c r="G376" s="2"/>
      <c r="H376" s="2"/>
      <c r="I376" s="2"/>
      <c r="J376" s="2"/>
      <c r="K376" s="2"/>
      <c r="L376" s="2"/>
      <c r="M376" s="2"/>
      <c r="O376" s="11"/>
      <c r="P376" s="16"/>
      <c r="Q376" s="2"/>
    </row>
    <row r="377" spans="1:17" s="4" customFormat="1" x14ac:dyDescent="0.25">
      <c r="A377" s="35" t="s">
        <v>472</v>
      </c>
      <c r="B377" s="5">
        <v>96206</v>
      </c>
      <c r="C377" s="1" t="s">
        <v>218</v>
      </c>
      <c r="D377" s="3" t="s">
        <v>116</v>
      </c>
      <c r="E377" s="3"/>
      <c r="F377" s="3"/>
      <c r="G377" s="3">
        <v>35</v>
      </c>
      <c r="H377" s="3"/>
      <c r="I377" s="3">
        <v>18</v>
      </c>
      <c r="J377" s="3"/>
      <c r="K377" s="3">
        <v>9</v>
      </c>
      <c r="L377" s="3"/>
      <c r="M377" s="3"/>
      <c r="N377" s="3">
        <f>SUM(E377:M377)</f>
        <v>62</v>
      </c>
      <c r="O377" s="11"/>
      <c r="P377" s="16"/>
    </row>
    <row r="378" spans="1:17" s="4" customFormat="1" x14ac:dyDescent="0.25">
      <c r="A378" s="35" t="s">
        <v>473</v>
      </c>
      <c r="B378" s="5">
        <v>96206</v>
      </c>
      <c r="C378" s="1" t="s">
        <v>25</v>
      </c>
      <c r="D378" s="3" t="s">
        <v>116</v>
      </c>
      <c r="E378" s="5"/>
      <c r="F378" s="5"/>
      <c r="G378" s="5"/>
      <c r="H378" s="5"/>
      <c r="I378" s="5">
        <v>30</v>
      </c>
      <c r="J378" s="5">
        <v>25</v>
      </c>
      <c r="K378" s="5"/>
      <c r="L378" s="5"/>
      <c r="M378" s="5"/>
      <c r="N378" s="5">
        <f>SUM(E378:M378)</f>
        <v>55</v>
      </c>
      <c r="O378" s="12"/>
      <c r="P378" s="16"/>
      <c r="Q378" s="15"/>
    </row>
    <row r="379" spans="1:17" s="4" customFormat="1" x14ac:dyDescent="0.25">
      <c r="B379" s="5">
        <v>96206</v>
      </c>
      <c r="C379" s="1" t="s">
        <v>216</v>
      </c>
      <c r="D379" s="3" t="s">
        <v>116</v>
      </c>
      <c r="E379" s="3">
        <v>29</v>
      </c>
      <c r="F379" s="3"/>
      <c r="G379" s="3">
        <v>54</v>
      </c>
      <c r="H379" s="3">
        <v>41</v>
      </c>
      <c r="I379" s="3">
        <v>105</v>
      </c>
      <c r="J379" s="3">
        <v>5</v>
      </c>
      <c r="K379" s="3"/>
      <c r="L379" s="3">
        <v>20</v>
      </c>
      <c r="M379" s="3"/>
      <c r="N379" s="3">
        <f>SUM(E379:M379)</f>
        <v>254</v>
      </c>
      <c r="O379" s="11"/>
      <c r="P379" s="16"/>
    </row>
    <row r="380" spans="1:17" s="4" customFormat="1" x14ac:dyDescent="0.25">
      <c r="B380" s="5">
        <v>96206</v>
      </c>
      <c r="C380" s="1" t="s">
        <v>117</v>
      </c>
      <c r="D380" s="3" t="s">
        <v>116</v>
      </c>
      <c r="E380" s="3"/>
      <c r="F380" s="3">
        <v>60</v>
      </c>
      <c r="G380" s="3">
        <v>60</v>
      </c>
      <c r="H380" s="3">
        <v>30</v>
      </c>
      <c r="I380" s="3">
        <v>90</v>
      </c>
      <c r="J380" s="3">
        <v>150</v>
      </c>
      <c r="K380" s="3">
        <v>60</v>
      </c>
      <c r="L380" s="3"/>
      <c r="M380" s="3"/>
      <c r="N380" s="3">
        <f>SUM(E380:M380)</f>
        <v>450</v>
      </c>
      <c r="O380" s="11"/>
      <c r="P380" s="16"/>
      <c r="Q380" s="2"/>
    </row>
    <row r="381" spans="1:17" s="4" customFormat="1" x14ac:dyDescent="0.25">
      <c r="B381" s="5">
        <v>96206</v>
      </c>
      <c r="C381" s="3" t="s">
        <v>98</v>
      </c>
      <c r="D381" s="3" t="s">
        <v>116</v>
      </c>
      <c r="E381" s="3"/>
      <c r="F381" s="3">
        <v>14</v>
      </c>
      <c r="G381" s="3">
        <v>84</v>
      </c>
      <c r="H381" s="3"/>
      <c r="I381" s="3">
        <v>31</v>
      </c>
      <c r="J381" s="3">
        <v>43</v>
      </c>
      <c r="K381" s="3">
        <v>5</v>
      </c>
      <c r="L381" s="3"/>
      <c r="M381" s="3"/>
      <c r="N381" s="3">
        <f>SUM(E381:M381)</f>
        <v>177</v>
      </c>
      <c r="O381" s="11"/>
      <c r="P381" s="16"/>
    </row>
    <row r="382" spans="1:17" s="4" customFormat="1" ht="15.75" customHeight="1" x14ac:dyDescent="0.25">
      <c r="B382" s="5">
        <v>96206</v>
      </c>
      <c r="C382" s="1" t="s">
        <v>112</v>
      </c>
      <c r="D382" s="3"/>
      <c r="E382" s="3"/>
      <c r="F382" s="3"/>
      <c r="G382" s="3"/>
      <c r="H382" s="3">
        <v>30</v>
      </c>
      <c r="I382" s="3"/>
      <c r="J382" s="3"/>
      <c r="K382" s="3"/>
      <c r="L382" s="3"/>
      <c r="M382" s="3"/>
      <c r="N382" s="3">
        <v>30</v>
      </c>
      <c r="O382" s="11"/>
      <c r="P382" s="16"/>
      <c r="Q382" s="2"/>
    </row>
    <row r="383" spans="1:17" s="4" customFormat="1" x14ac:dyDescent="0.25">
      <c r="N383" s="8">
        <f>SUM(N382)</f>
        <v>30</v>
      </c>
      <c r="O383" s="11">
        <v>42.7</v>
      </c>
      <c r="P383" s="16">
        <f>N383*O383</f>
        <v>1281</v>
      </c>
      <c r="Q383" s="2"/>
    </row>
    <row r="384" spans="1:17" s="4" customFormat="1" x14ac:dyDescent="0.25">
      <c r="B384" s="2"/>
      <c r="C384" s="2"/>
      <c r="E384" s="2"/>
      <c r="F384" s="2"/>
      <c r="G384" s="2"/>
      <c r="H384" s="2"/>
      <c r="I384" s="2"/>
      <c r="J384" s="2"/>
      <c r="K384" s="2"/>
      <c r="L384" s="2"/>
      <c r="M384" s="2"/>
      <c r="N384" s="4" t="s">
        <v>275</v>
      </c>
      <c r="O384" s="11"/>
      <c r="P384" s="16"/>
      <c r="Q384" s="2"/>
    </row>
    <row r="385" spans="1:17" s="4" customFormat="1" x14ac:dyDescent="0.25">
      <c r="A385" s="35" t="s">
        <v>375</v>
      </c>
      <c r="B385" s="1">
        <v>96213</v>
      </c>
      <c r="C385" s="3" t="s">
        <v>16</v>
      </c>
      <c r="D385" s="1" t="s">
        <v>220</v>
      </c>
      <c r="E385" s="3">
        <v>58</v>
      </c>
      <c r="F385" s="3">
        <v>73</v>
      </c>
      <c r="G385" s="3">
        <v>172</v>
      </c>
      <c r="H385" s="3">
        <v>91</v>
      </c>
      <c r="I385" s="3">
        <v>80</v>
      </c>
      <c r="J385" s="3">
        <v>77</v>
      </c>
      <c r="K385" s="3">
        <v>35</v>
      </c>
      <c r="L385" s="3"/>
      <c r="M385" s="3"/>
      <c r="N385" s="3">
        <f t="shared" ref="N385:N395" si="25">SUM(E385:M385)</f>
        <v>586</v>
      </c>
      <c r="O385" s="11"/>
      <c r="P385" s="16"/>
      <c r="Q385" s="2"/>
    </row>
    <row r="386" spans="1:17" s="4" customFormat="1" x14ac:dyDescent="0.25">
      <c r="A386" s="35" t="s">
        <v>474</v>
      </c>
      <c r="B386" s="1">
        <v>96213</v>
      </c>
      <c r="C386" s="1" t="s">
        <v>180</v>
      </c>
      <c r="D386" s="1" t="s">
        <v>220</v>
      </c>
      <c r="E386" s="3">
        <v>45</v>
      </c>
      <c r="F386" s="3"/>
      <c r="G386" s="3">
        <v>23</v>
      </c>
      <c r="H386" s="3">
        <v>28</v>
      </c>
      <c r="I386" s="3"/>
      <c r="J386" s="3"/>
      <c r="K386" s="3">
        <v>25</v>
      </c>
      <c r="L386" s="3"/>
      <c r="M386" s="3"/>
      <c r="N386" s="3">
        <f t="shared" si="25"/>
        <v>121</v>
      </c>
      <c r="O386" s="11"/>
      <c r="P386" s="16"/>
    </row>
    <row r="387" spans="1:17" s="4" customFormat="1" x14ac:dyDescent="0.25">
      <c r="A387" s="35" t="s">
        <v>475</v>
      </c>
      <c r="B387" s="1">
        <v>96213</v>
      </c>
      <c r="C387" s="1" t="s">
        <v>121</v>
      </c>
      <c r="D387" s="1" t="s">
        <v>220</v>
      </c>
      <c r="E387" s="1"/>
      <c r="F387" s="1"/>
      <c r="G387" s="1">
        <v>44</v>
      </c>
      <c r="H387" s="1"/>
      <c r="I387" s="1"/>
      <c r="J387" s="1"/>
      <c r="K387" s="1"/>
      <c r="L387" s="1"/>
      <c r="M387" s="1"/>
      <c r="N387" s="3">
        <f t="shared" si="25"/>
        <v>44</v>
      </c>
      <c r="O387" s="11"/>
      <c r="P387" s="16"/>
    </row>
    <row r="388" spans="1:17" s="4" customFormat="1" x14ac:dyDescent="0.25">
      <c r="A388" s="35" t="s">
        <v>476</v>
      </c>
      <c r="B388" s="1">
        <v>96213</v>
      </c>
      <c r="C388" s="1" t="s">
        <v>162</v>
      </c>
      <c r="D388" s="1" t="s">
        <v>220</v>
      </c>
      <c r="E388" s="1">
        <v>22</v>
      </c>
      <c r="F388" s="1">
        <v>77</v>
      </c>
      <c r="G388" s="1">
        <v>268</v>
      </c>
      <c r="H388" s="1">
        <v>87</v>
      </c>
      <c r="I388" s="1">
        <v>83</v>
      </c>
      <c r="J388" s="1">
        <v>118</v>
      </c>
      <c r="K388" s="1">
        <v>20</v>
      </c>
      <c r="L388" s="1"/>
      <c r="M388" s="1"/>
      <c r="N388" s="3">
        <f t="shared" si="25"/>
        <v>675</v>
      </c>
      <c r="O388" s="11"/>
      <c r="P388" s="16"/>
      <c r="Q388" s="2"/>
    </row>
    <row r="389" spans="1:17" s="4" customFormat="1" x14ac:dyDescent="0.25">
      <c r="B389" s="1">
        <v>96213</v>
      </c>
      <c r="C389" s="3" t="s">
        <v>118</v>
      </c>
      <c r="D389" s="1" t="s">
        <v>220</v>
      </c>
      <c r="E389" s="3"/>
      <c r="F389" s="3">
        <v>205</v>
      </c>
      <c r="G389" s="3">
        <v>107</v>
      </c>
      <c r="H389" s="3"/>
      <c r="I389" s="3">
        <v>130</v>
      </c>
      <c r="J389" s="3">
        <v>43</v>
      </c>
      <c r="K389" s="3">
        <v>20</v>
      </c>
      <c r="L389" s="3"/>
      <c r="M389" s="3"/>
      <c r="N389" s="3">
        <f t="shared" si="25"/>
        <v>505</v>
      </c>
      <c r="O389" s="11"/>
      <c r="P389" s="16"/>
      <c r="Q389" s="2"/>
    </row>
    <row r="390" spans="1:17" s="4" customFormat="1" x14ac:dyDescent="0.25">
      <c r="B390" s="1">
        <v>96213</v>
      </c>
      <c r="C390" s="1" t="s">
        <v>308</v>
      </c>
      <c r="D390" s="1" t="s">
        <v>220</v>
      </c>
      <c r="E390" s="3">
        <v>10</v>
      </c>
      <c r="F390" s="3">
        <v>54</v>
      </c>
      <c r="G390" s="3">
        <v>144</v>
      </c>
      <c r="H390" s="3">
        <v>94</v>
      </c>
      <c r="I390" s="3">
        <v>59</v>
      </c>
      <c r="J390" s="3">
        <v>62</v>
      </c>
      <c r="K390" s="3">
        <v>56</v>
      </c>
      <c r="L390" s="3"/>
      <c r="M390" s="3">
        <v>31</v>
      </c>
      <c r="N390" s="3">
        <f t="shared" si="25"/>
        <v>510</v>
      </c>
      <c r="O390" s="11"/>
      <c r="P390" s="16"/>
      <c r="Q390" s="2"/>
    </row>
    <row r="391" spans="1:17" s="4" customFormat="1" ht="25.5" x14ac:dyDescent="0.25">
      <c r="B391" s="1">
        <v>96213</v>
      </c>
      <c r="C391" s="1" t="s">
        <v>173</v>
      </c>
      <c r="D391" s="1" t="s">
        <v>220</v>
      </c>
      <c r="E391" s="3"/>
      <c r="F391" s="3">
        <v>40</v>
      </c>
      <c r="G391" s="3"/>
      <c r="H391" s="3">
        <v>39</v>
      </c>
      <c r="I391" s="3"/>
      <c r="J391" s="3">
        <v>60</v>
      </c>
      <c r="K391" s="3">
        <v>52</v>
      </c>
      <c r="L391" s="3"/>
      <c r="M391" s="3"/>
      <c r="N391" s="3">
        <f t="shared" si="25"/>
        <v>191</v>
      </c>
      <c r="O391" s="11"/>
      <c r="P391" s="16"/>
      <c r="Q391" s="2"/>
    </row>
    <row r="392" spans="1:17" s="4" customFormat="1" x14ac:dyDescent="0.25">
      <c r="B392" s="1">
        <v>96213</v>
      </c>
      <c r="C392" s="3" t="s">
        <v>120</v>
      </c>
      <c r="D392" s="1" t="s">
        <v>220</v>
      </c>
      <c r="E392" s="3"/>
      <c r="F392" s="3"/>
      <c r="G392" s="3"/>
      <c r="H392" s="3"/>
      <c r="I392" s="3"/>
      <c r="J392" s="3"/>
      <c r="K392" s="3"/>
      <c r="L392" s="3"/>
      <c r="M392" s="3">
        <v>32</v>
      </c>
      <c r="N392" s="3">
        <f t="shared" si="25"/>
        <v>32</v>
      </c>
      <c r="O392" s="11"/>
      <c r="P392" s="16"/>
      <c r="Q392" s="2"/>
    </row>
    <row r="393" spans="1:17" s="4" customFormat="1" x14ac:dyDescent="0.25">
      <c r="B393" s="1">
        <v>96213</v>
      </c>
      <c r="C393" s="1" t="s">
        <v>18</v>
      </c>
      <c r="D393" s="1" t="s">
        <v>220</v>
      </c>
      <c r="E393" s="1">
        <v>18</v>
      </c>
      <c r="F393" s="1">
        <v>36</v>
      </c>
      <c r="G393" s="1">
        <v>44</v>
      </c>
      <c r="H393" s="1">
        <v>43</v>
      </c>
      <c r="I393" s="1">
        <v>36</v>
      </c>
      <c r="J393" s="1">
        <v>61</v>
      </c>
      <c r="K393" s="1">
        <v>23</v>
      </c>
      <c r="L393" s="1"/>
      <c r="M393" s="1"/>
      <c r="N393" s="3">
        <f t="shared" si="25"/>
        <v>261</v>
      </c>
      <c r="O393" s="11"/>
      <c r="P393" s="16"/>
      <c r="Q393" s="2"/>
    </row>
    <row r="394" spans="1:17" s="4" customFormat="1" x14ac:dyDescent="0.25">
      <c r="B394" s="1">
        <v>96213</v>
      </c>
      <c r="C394" s="3" t="s">
        <v>142</v>
      </c>
      <c r="D394" s="1" t="s">
        <v>220</v>
      </c>
      <c r="E394" s="3"/>
      <c r="F394" s="3"/>
      <c r="G394" s="3"/>
      <c r="H394" s="3">
        <v>27</v>
      </c>
      <c r="I394" s="3"/>
      <c r="J394" s="3"/>
      <c r="K394" s="3"/>
      <c r="L394" s="3"/>
      <c r="M394" s="3"/>
      <c r="N394" s="3">
        <f t="shared" si="25"/>
        <v>27</v>
      </c>
      <c r="O394" s="11"/>
      <c r="P394" s="16"/>
    </row>
    <row r="395" spans="1:17" s="4" customFormat="1" x14ac:dyDescent="0.25">
      <c r="B395" s="1">
        <v>96213</v>
      </c>
      <c r="C395" s="3" t="s">
        <v>98</v>
      </c>
      <c r="D395" s="1" t="s">
        <v>220</v>
      </c>
      <c r="E395" s="1">
        <v>122</v>
      </c>
      <c r="F395" s="1">
        <v>170</v>
      </c>
      <c r="G395" s="1">
        <v>44</v>
      </c>
      <c r="H395" s="1"/>
      <c r="I395" s="1"/>
      <c r="J395" s="1">
        <v>32</v>
      </c>
      <c r="K395" s="1">
        <v>18</v>
      </c>
      <c r="L395" s="1"/>
      <c r="M395" s="1"/>
      <c r="N395" s="3">
        <f t="shared" si="25"/>
        <v>386</v>
      </c>
      <c r="O395" s="11"/>
      <c r="P395" s="16"/>
    </row>
    <row r="396" spans="1:17" s="4" customFormat="1" x14ac:dyDescent="0.25">
      <c r="N396" s="8">
        <f>SUM(N385:N395)</f>
        <v>3338</v>
      </c>
      <c r="O396" s="11">
        <v>36.049999999999997</v>
      </c>
      <c r="P396" s="16">
        <f>N396*O396</f>
        <v>120334.9</v>
      </c>
    </row>
    <row r="397" spans="1:17" s="4" customFormat="1" x14ac:dyDescent="0.25">
      <c r="O397" s="11"/>
      <c r="P397" s="16"/>
    </row>
    <row r="398" spans="1:17" s="4" customFormat="1" x14ac:dyDescent="0.25">
      <c r="A398" s="35" t="s">
        <v>477</v>
      </c>
      <c r="B398" s="3">
        <v>96218</v>
      </c>
      <c r="C398" s="3" t="s">
        <v>22</v>
      </c>
      <c r="D398" s="3" t="s">
        <v>122</v>
      </c>
      <c r="E398" s="3"/>
      <c r="F398" s="3"/>
      <c r="G398" s="3"/>
      <c r="H398" s="3">
        <v>40</v>
      </c>
      <c r="I398" s="3">
        <v>32</v>
      </c>
      <c r="J398" s="3">
        <v>32</v>
      </c>
      <c r="K398" s="3"/>
      <c r="L398" s="3"/>
      <c r="M398" s="3"/>
      <c r="N398" s="3">
        <f t="shared" ref="N398:N404" si="26">SUM(E398:M398)</f>
        <v>104</v>
      </c>
      <c r="O398" s="11"/>
      <c r="P398" s="16"/>
    </row>
    <row r="399" spans="1:17" s="4" customFormat="1" x14ac:dyDescent="0.25">
      <c r="A399" s="35" t="s">
        <v>478</v>
      </c>
      <c r="B399" s="3">
        <v>96218</v>
      </c>
      <c r="C399" s="3" t="s">
        <v>174</v>
      </c>
      <c r="D399" s="3" t="s">
        <v>122</v>
      </c>
      <c r="E399" s="3"/>
      <c r="F399" s="3"/>
      <c r="G399" s="3"/>
      <c r="H399" s="3">
        <v>200</v>
      </c>
      <c r="I399" s="3"/>
      <c r="J399" s="3">
        <v>10</v>
      </c>
      <c r="K399" s="3">
        <v>8</v>
      </c>
      <c r="L399" s="3"/>
      <c r="M399" s="3"/>
      <c r="N399" s="3">
        <f t="shared" si="26"/>
        <v>218</v>
      </c>
      <c r="O399" s="11"/>
      <c r="P399" s="16"/>
    </row>
    <row r="400" spans="1:17" s="4" customFormat="1" x14ac:dyDescent="0.25">
      <c r="B400" s="3">
        <v>96218</v>
      </c>
      <c r="C400" s="1" t="s">
        <v>180</v>
      </c>
      <c r="D400" s="3" t="s">
        <v>122</v>
      </c>
      <c r="E400" s="3">
        <v>40</v>
      </c>
      <c r="F400" s="3"/>
      <c r="G400" s="3"/>
      <c r="H400" s="3"/>
      <c r="I400" s="3"/>
      <c r="J400" s="3"/>
      <c r="K400" s="3"/>
      <c r="L400" s="3"/>
      <c r="M400" s="3"/>
      <c r="N400" s="3">
        <f t="shared" si="26"/>
        <v>40</v>
      </c>
      <c r="O400" s="11"/>
      <c r="P400" s="16"/>
    </row>
    <row r="401" spans="1:16" s="4" customFormat="1" x14ac:dyDescent="0.25">
      <c r="B401" s="3">
        <v>96218</v>
      </c>
      <c r="C401" s="1" t="s">
        <v>213</v>
      </c>
      <c r="D401" s="3" t="s">
        <v>122</v>
      </c>
      <c r="E401" s="3"/>
      <c r="F401" s="3"/>
      <c r="G401" s="3"/>
      <c r="H401" s="3">
        <v>40</v>
      </c>
      <c r="I401" s="3">
        <v>64</v>
      </c>
      <c r="J401" s="3">
        <v>32</v>
      </c>
      <c r="K401" s="3"/>
      <c r="L401" s="3"/>
      <c r="M401" s="3"/>
      <c r="N401" s="3">
        <f t="shared" si="26"/>
        <v>136</v>
      </c>
      <c r="O401" s="11"/>
      <c r="P401" s="16"/>
    </row>
    <row r="402" spans="1:16" s="4" customFormat="1" x14ac:dyDescent="0.25">
      <c r="B402" s="3">
        <v>96218</v>
      </c>
      <c r="C402" s="3" t="s">
        <v>18</v>
      </c>
      <c r="D402" s="3" t="s">
        <v>122</v>
      </c>
      <c r="E402" s="3">
        <v>30</v>
      </c>
      <c r="F402" s="3"/>
      <c r="G402" s="3"/>
      <c r="H402" s="3"/>
      <c r="I402" s="3">
        <v>32</v>
      </c>
      <c r="J402" s="3"/>
      <c r="K402" s="3"/>
      <c r="L402" s="3"/>
      <c r="M402" s="3"/>
      <c r="N402" s="3">
        <f t="shared" si="26"/>
        <v>62</v>
      </c>
      <c r="O402" s="11"/>
      <c r="P402" s="16"/>
    </row>
    <row r="403" spans="1:16" s="4" customFormat="1" x14ac:dyDescent="0.25">
      <c r="B403" s="3">
        <v>96218</v>
      </c>
      <c r="C403" s="1" t="s">
        <v>222</v>
      </c>
      <c r="D403" s="3" t="s">
        <v>122</v>
      </c>
      <c r="E403" s="3"/>
      <c r="F403" s="3">
        <v>40</v>
      </c>
      <c r="G403" s="3"/>
      <c r="H403" s="3"/>
      <c r="I403" s="3"/>
      <c r="J403" s="3"/>
      <c r="K403" s="3"/>
      <c r="L403" s="3"/>
      <c r="M403" s="3"/>
      <c r="N403" s="3">
        <f t="shared" si="26"/>
        <v>40</v>
      </c>
      <c r="O403" s="11"/>
      <c r="P403" s="16"/>
    </row>
    <row r="404" spans="1:16" s="4" customFormat="1" x14ac:dyDescent="0.25">
      <c r="B404" s="3">
        <v>96218</v>
      </c>
      <c r="C404" s="1" t="s">
        <v>221</v>
      </c>
      <c r="D404" s="3" t="s">
        <v>122</v>
      </c>
      <c r="E404" s="3">
        <v>28</v>
      </c>
      <c r="F404" s="3"/>
      <c r="G404" s="3"/>
      <c r="H404" s="3"/>
      <c r="I404" s="3">
        <v>36</v>
      </c>
      <c r="J404" s="3">
        <v>48</v>
      </c>
      <c r="K404" s="3">
        <v>4</v>
      </c>
      <c r="L404" s="3"/>
      <c r="M404" s="3"/>
      <c r="N404" s="3">
        <f t="shared" si="26"/>
        <v>116</v>
      </c>
      <c r="O404" s="11"/>
      <c r="P404" s="16"/>
    </row>
    <row r="405" spans="1:16" s="4" customFormat="1" x14ac:dyDescent="0.25">
      <c r="N405" s="8">
        <f>SUM(N398:N404)</f>
        <v>716</v>
      </c>
      <c r="O405" s="11">
        <v>20.2</v>
      </c>
      <c r="P405" s="16">
        <f>N405*O405</f>
        <v>14463.199999999999</v>
      </c>
    </row>
    <row r="406" spans="1:16" s="4" customFormat="1" x14ac:dyDescent="0.25">
      <c r="O406" s="11"/>
      <c r="P406" s="16"/>
    </row>
    <row r="407" spans="1:16" s="4" customFormat="1" x14ac:dyDescent="0.25">
      <c r="A407" s="35" t="s">
        <v>479</v>
      </c>
      <c r="B407" s="3">
        <v>96286</v>
      </c>
      <c r="C407" s="3" t="s">
        <v>22</v>
      </c>
      <c r="D407" s="3" t="s">
        <v>123</v>
      </c>
      <c r="E407" s="3">
        <v>80</v>
      </c>
      <c r="F407" s="3">
        <v>55</v>
      </c>
      <c r="G407" s="3"/>
      <c r="H407" s="3"/>
      <c r="I407" s="3"/>
      <c r="J407" s="3">
        <v>18</v>
      </c>
      <c r="K407" s="3"/>
      <c r="L407" s="3"/>
      <c r="M407" s="3"/>
      <c r="N407" s="3">
        <f>SUM(E407:M407)</f>
        <v>153</v>
      </c>
      <c r="O407" s="11"/>
      <c r="P407" s="16"/>
    </row>
    <row r="408" spans="1:16" s="4" customFormat="1" x14ac:dyDescent="0.25">
      <c r="B408" s="3">
        <v>96286</v>
      </c>
      <c r="C408" s="3" t="s">
        <v>24</v>
      </c>
      <c r="D408" s="3" t="s">
        <v>123</v>
      </c>
      <c r="E408" s="3">
        <v>83</v>
      </c>
      <c r="F408" s="3">
        <v>27</v>
      </c>
      <c r="G408" s="3"/>
      <c r="H408" s="3">
        <v>3</v>
      </c>
      <c r="I408" s="3"/>
      <c r="J408" s="3"/>
      <c r="K408" s="3"/>
      <c r="L408" s="3"/>
      <c r="M408" s="3"/>
      <c r="N408" s="3">
        <f>SUM(E408:M408)</f>
        <v>113</v>
      </c>
      <c r="O408" s="11"/>
      <c r="P408" s="16"/>
    </row>
    <row r="409" spans="1:16" s="4" customFormat="1" x14ac:dyDescent="0.25">
      <c r="B409" s="3">
        <v>96286</v>
      </c>
      <c r="C409" s="3" t="s">
        <v>309</v>
      </c>
      <c r="D409" s="3" t="s">
        <v>123</v>
      </c>
      <c r="E409" s="3">
        <v>80</v>
      </c>
      <c r="F409" s="3"/>
      <c r="G409" s="3"/>
      <c r="H409" s="3"/>
      <c r="I409" s="3"/>
      <c r="J409" s="3">
        <v>20</v>
      </c>
      <c r="K409" s="3"/>
      <c r="L409" s="3"/>
      <c r="M409" s="3"/>
      <c r="N409" s="3">
        <f>SUM(E409:M409)</f>
        <v>100</v>
      </c>
      <c r="O409" s="11"/>
      <c r="P409" s="16"/>
    </row>
    <row r="410" spans="1:16" s="4" customFormat="1" x14ac:dyDescent="0.25">
      <c r="B410" s="3">
        <v>96286</v>
      </c>
      <c r="C410" s="1" t="s">
        <v>171</v>
      </c>
      <c r="D410" s="3" t="s">
        <v>123</v>
      </c>
      <c r="E410" s="3">
        <v>71</v>
      </c>
      <c r="F410" s="3"/>
      <c r="G410" s="3">
        <v>23</v>
      </c>
      <c r="H410" s="3">
        <v>40</v>
      </c>
      <c r="I410" s="3"/>
      <c r="J410" s="3">
        <v>18</v>
      </c>
      <c r="K410" s="3">
        <v>7</v>
      </c>
      <c r="L410" s="3"/>
      <c r="M410" s="3"/>
      <c r="N410" s="3">
        <f>SUM(E410:M410)</f>
        <v>159</v>
      </c>
      <c r="O410" s="11"/>
      <c r="P410" s="16"/>
    </row>
    <row r="411" spans="1:16" s="4" customFormat="1" x14ac:dyDescent="0.25">
      <c r="B411" s="2"/>
      <c r="C411" s="2"/>
      <c r="E411" s="2"/>
      <c r="F411" s="2"/>
      <c r="G411" s="2"/>
      <c r="H411" s="2"/>
      <c r="I411" s="2"/>
      <c r="J411" s="2"/>
      <c r="K411" s="2"/>
      <c r="L411" s="2"/>
      <c r="M411" s="2"/>
      <c r="N411" s="8">
        <f>SUM(N407:N410)</f>
        <v>525</v>
      </c>
      <c r="O411" s="11">
        <v>34</v>
      </c>
      <c r="P411" s="16">
        <f>N411*O411</f>
        <v>17850</v>
      </c>
    </row>
    <row r="412" spans="1:16" s="4" customFormat="1" x14ac:dyDescent="0.25">
      <c r="B412" s="2"/>
      <c r="C412" s="2"/>
      <c r="E412" s="2"/>
      <c r="F412" s="2"/>
      <c r="G412" s="2"/>
      <c r="H412" s="2"/>
      <c r="I412" s="2"/>
      <c r="J412" s="2"/>
      <c r="K412" s="2"/>
      <c r="L412" s="2"/>
      <c r="M412" s="2"/>
      <c r="O412" s="11"/>
      <c r="P412" s="16"/>
    </row>
    <row r="413" spans="1:16" s="4" customFormat="1" x14ac:dyDescent="0.25">
      <c r="A413" s="35" t="s">
        <v>480</v>
      </c>
      <c r="B413" s="3">
        <v>96305</v>
      </c>
      <c r="C413" s="3" t="s">
        <v>92</v>
      </c>
      <c r="D413" s="3" t="s">
        <v>330</v>
      </c>
      <c r="E413" s="3"/>
      <c r="F413" s="3"/>
      <c r="G413" s="3"/>
      <c r="H413" s="3">
        <v>48</v>
      </c>
      <c r="I413" s="3"/>
      <c r="J413" s="3"/>
      <c r="K413" s="3"/>
      <c r="L413" s="3"/>
      <c r="M413" s="3"/>
      <c r="N413" s="3">
        <f t="shared" ref="N413:N416" si="27">SUM(E413:M413)</f>
        <v>48</v>
      </c>
      <c r="O413" s="11"/>
      <c r="P413" s="16"/>
    </row>
    <row r="414" spans="1:16" s="4" customFormat="1" x14ac:dyDescent="0.25">
      <c r="B414" s="3">
        <v>96305</v>
      </c>
      <c r="C414" s="3" t="s">
        <v>98</v>
      </c>
      <c r="D414" s="3" t="s">
        <v>330</v>
      </c>
      <c r="E414" s="3"/>
      <c r="F414" s="1">
        <v>6</v>
      </c>
      <c r="G414" s="3">
        <v>1</v>
      </c>
      <c r="H414" s="3">
        <v>4</v>
      </c>
      <c r="I414" s="3">
        <v>3</v>
      </c>
      <c r="J414" s="3">
        <v>4</v>
      </c>
      <c r="K414" s="3"/>
      <c r="L414" s="3"/>
      <c r="M414" s="3"/>
      <c r="N414" s="3">
        <f t="shared" si="27"/>
        <v>18</v>
      </c>
      <c r="O414" s="11"/>
      <c r="P414" s="16"/>
    </row>
    <row r="415" spans="1:16" s="4" customFormat="1" x14ac:dyDescent="0.25">
      <c r="B415" s="3">
        <v>96305</v>
      </c>
      <c r="C415" s="3" t="s">
        <v>213</v>
      </c>
      <c r="D415" s="3" t="s">
        <v>330</v>
      </c>
      <c r="E415" s="3">
        <v>3</v>
      </c>
      <c r="F415" s="3"/>
      <c r="G415" s="3"/>
      <c r="H415" s="3">
        <v>8</v>
      </c>
      <c r="I415" s="3">
        <v>3</v>
      </c>
      <c r="J415" s="3">
        <v>3</v>
      </c>
      <c r="K415" s="3"/>
      <c r="L415" s="3"/>
      <c r="M415" s="3"/>
      <c r="N415" s="3">
        <f t="shared" si="27"/>
        <v>17</v>
      </c>
      <c r="O415" s="11"/>
      <c r="P415" s="16"/>
    </row>
    <row r="416" spans="1:16" s="4" customFormat="1" x14ac:dyDescent="0.25">
      <c r="B416" s="3">
        <v>96305</v>
      </c>
      <c r="C416" s="3" t="s">
        <v>16</v>
      </c>
      <c r="D416" s="3" t="s">
        <v>330</v>
      </c>
      <c r="E416" s="3">
        <v>1</v>
      </c>
      <c r="F416" s="3"/>
      <c r="G416" s="3"/>
      <c r="H416" s="3">
        <v>1</v>
      </c>
      <c r="I416" s="3"/>
      <c r="J416" s="3">
        <v>3</v>
      </c>
      <c r="K416" s="3"/>
      <c r="L416" s="3"/>
      <c r="M416" s="3"/>
      <c r="N416" s="3">
        <f t="shared" si="27"/>
        <v>5</v>
      </c>
      <c r="O416" s="11"/>
      <c r="P416" s="16"/>
    </row>
    <row r="417" spans="1:16" s="4" customFormat="1" x14ac:dyDescent="0.25">
      <c r="N417" s="8">
        <f>SUM(N413:N416)</f>
        <v>88</v>
      </c>
      <c r="O417" s="11">
        <v>46.55</v>
      </c>
      <c r="P417" s="16">
        <f>N417*O417</f>
        <v>4096.3999999999996</v>
      </c>
    </row>
    <row r="418" spans="1:16" s="4" customFormat="1" x14ac:dyDescent="0.25">
      <c r="O418" s="11"/>
      <c r="P418" s="16"/>
    </row>
    <row r="419" spans="1:16" s="4" customFormat="1" x14ac:dyDescent="0.25">
      <c r="A419" s="34" t="s">
        <v>481</v>
      </c>
      <c r="B419" s="3">
        <v>96306</v>
      </c>
      <c r="C419" s="3" t="s">
        <v>16</v>
      </c>
      <c r="D419" s="3" t="s">
        <v>217</v>
      </c>
      <c r="E419" s="3"/>
      <c r="F419" s="3"/>
      <c r="G419" s="3"/>
      <c r="H419" s="3"/>
      <c r="I419" s="3"/>
      <c r="J419" s="3">
        <v>3</v>
      </c>
      <c r="K419" s="3"/>
      <c r="L419" s="3"/>
      <c r="M419" s="3"/>
      <c r="N419" s="3">
        <f>SUM(E419:M419)</f>
        <v>3</v>
      </c>
      <c r="O419" s="11"/>
      <c r="P419" s="16"/>
    </row>
    <row r="420" spans="1:16" s="4" customFormat="1" x14ac:dyDescent="0.25">
      <c r="B420" s="3">
        <v>96306</v>
      </c>
      <c r="C420" s="3" t="s">
        <v>180</v>
      </c>
      <c r="D420" s="3" t="s">
        <v>217</v>
      </c>
      <c r="E420" s="3">
        <v>3</v>
      </c>
      <c r="F420" s="3"/>
      <c r="G420" s="3">
        <v>2</v>
      </c>
      <c r="H420" s="3"/>
      <c r="I420" s="3"/>
      <c r="J420" s="3">
        <v>1</v>
      </c>
      <c r="K420" s="3"/>
      <c r="L420" s="3"/>
      <c r="M420" s="3"/>
      <c r="N420" s="3">
        <f>SUM(E420:M420)</f>
        <v>6</v>
      </c>
      <c r="O420" s="11"/>
      <c r="P420" s="16"/>
    </row>
    <row r="421" spans="1:16" s="4" customFormat="1" x14ac:dyDescent="0.25">
      <c r="B421" s="3">
        <v>96306</v>
      </c>
      <c r="C421" s="1" t="s">
        <v>92</v>
      </c>
      <c r="D421" s="3" t="s">
        <v>217</v>
      </c>
      <c r="E421" s="3"/>
      <c r="F421" s="3">
        <v>3</v>
      </c>
      <c r="G421" s="3">
        <v>2</v>
      </c>
      <c r="H421" s="3">
        <v>3</v>
      </c>
      <c r="I421" s="3">
        <v>5</v>
      </c>
      <c r="J421" s="3">
        <v>1</v>
      </c>
      <c r="K421" s="3"/>
      <c r="L421" s="3"/>
      <c r="M421" s="3"/>
      <c r="N421" s="3">
        <f>SUM(E421:M421)</f>
        <v>14</v>
      </c>
      <c r="O421" s="11"/>
      <c r="P421" s="16"/>
    </row>
    <row r="422" spans="1:16" s="4" customFormat="1" x14ac:dyDescent="0.25">
      <c r="B422" s="3">
        <v>96306</v>
      </c>
      <c r="C422" s="1" t="s">
        <v>51</v>
      </c>
      <c r="D422" s="3" t="s">
        <v>217</v>
      </c>
      <c r="E422" s="3">
        <v>3</v>
      </c>
      <c r="F422" s="3">
        <v>2</v>
      </c>
      <c r="G422" s="3">
        <v>1</v>
      </c>
      <c r="H422" s="3">
        <v>3</v>
      </c>
      <c r="I422" s="3">
        <v>3</v>
      </c>
      <c r="J422" s="3">
        <v>3</v>
      </c>
      <c r="K422" s="3"/>
      <c r="L422" s="3"/>
      <c r="M422" s="3"/>
      <c r="N422" s="3">
        <f>SUM(E422:M422)</f>
        <v>15</v>
      </c>
      <c r="O422" s="11"/>
      <c r="P422" s="16"/>
    </row>
    <row r="423" spans="1:16" s="4" customFormat="1" x14ac:dyDescent="0.25">
      <c r="B423" s="3">
        <v>96306</v>
      </c>
      <c r="C423" s="1" t="s">
        <v>171</v>
      </c>
      <c r="D423" s="3" t="s">
        <v>217</v>
      </c>
      <c r="E423" s="3">
        <v>3</v>
      </c>
      <c r="F423" s="3">
        <v>3</v>
      </c>
      <c r="G423" s="3">
        <v>3</v>
      </c>
      <c r="H423" s="3">
        <v>3</v>
      </c>
      <c r="I423" s="3">
        <v>3</v>
      </c>
      <c r="J423" s="3">
        <v>3</v>
      </c>
      <c r="K423" s="3"/>
      <c r="L423" s="3"/>
      <c r="M423" s="3"/>
      <c r="N423" s="3">
        <f>SUM(E423:M423)</f>
        <v>18</v>
      </c>
      <c r="O423" s="11"/>
      <c r="P423" s="16"/>
    </row>
    <row r="424" spans="1:16" s="4" customFormat="1" x14ac:dyDescent="0.25">
      <c r="N424" s="8">
        <f>SUM(N419:N423)</f>
        <v>56</v>
      </c>
      <c r="O424" s="11">
        <v>38.75</v>
      </c>
      <c r="P424" s="16">
        <f>N424*O424</f>
        <v>2170</v>
      </c>
    </row>
    <row r="425" spans="1:16" s="4" customFormat="1" x14ac:dyDescent="0.25">
      <c r="B425" s="2"/>
      <c r="C425" s="2"/>
      <c r="E425" s="2"/>
      <c r="F425" s="2"/>
      <c r="G425" s="2"/>
      <c r="H425" s="2"/>
      <c r="I425" s="2"/>
      <c r="J425" s="2"/>
      <c r="K425" s="2"/>
      <c r="L425" s="2"/>
      <c r="M425" s="2"/>
      <c r="O425" s="11"/>
      <c r="P425" s="16"/>
    </row>
    <row r="426" spans="1:16" s="4" customFormat="1" x14ac:dyDescent="0.25">
      <c r="A426" s="37">
        <v>7</v>
      </c>
      <c r="B426" s="3">
        <v>96374</v>
      </c>
      <c r="C426" s="1" t="s">
        <v>124</v>
      </c>
      <c r="D426" s="1" t="s">
        <v>223</v>
      </c>
      <c r="E426" s="1"/>
      <c r="F426" s="1"/>
      <c r="G426" s="1">
        <v>48</v>
      </c>
      <c r="H426" s="1"/>
      <c r="I426" s="1"/>
      <c r="J426" s="1"/>
      <c r="K426" s="1"/>
      <c r="L426" s="1"/>
      <c r="M426" s="1"/>
      <c r="N426" s="3">
        <f t="shared" ref="N426:N433" si="28">SUM(E426:M426)</f>
        <v>48</v>
      </c>
      <c r="O426" s="11"/>
      <c r="P426" s="16"/>
    </row>
    <row r="427" spans="1:16" s="4" customFormat="1" x14ac:dyDescent="0.25">
      <c r="B427" s="3">
        <v>96374</v>
      </c>
      <c r="C427" s="1" t="s">
        <v>92</v>
      </c>
      <c r="D427" s="1" t="s">
        <v>223</v>
      </c>
      <c r="E427" s="1">
        <v>30</v>
      </c>
      <c r="F427" s="1">
        <v>1</v>
      </c>
      <c r="G427" s="1">
        <v>36</v>
      </c>
      <c r="H427" s="1"/>
      <c r="I427" s="1"/>
      <c r="J427" s="1">
        <v>12</v>
      </c>
      <c r="K427" s="1"/>
      <c r="L427" s="1"/>
      <c r="M427" s="1"/>
      <c r="N427" s="3">
        <f>SUM(E427:M427)</f>
        <v>79</v>
      </c>
      <c r="O427" s="10"/>
      <c r="P427" s="16"/>
    </row>
    <row r="428" spans="1:16" s="4" customFormat="1" x14ac:dyDescent="0.25">
      <c r="B428" s="3">
        <v>96374</v>
      </c>
      <c r="C428" s="1" t="s">
        <v>213</v>
      </c>
      <c r="D428" s="1" t="s">
        <v>223</v>
      </c>
      <c r="E428" s="1"/>
      <c r="F428" s="1"/>
      <c r="G428" s="1"/>
      <c r="H428" s="1">
        <v>48</v>
      </c>
      <c r="I428" s="1"/>
      <c r="J428" s="1">
        <v>19</v>
      </c>
      <c r="K428" s="1"/>
      <c r="L428" s="1"/>
      <c r="M428" s="1"/>
      <c r="N428" s="3">
        <f>SUM(E428:M428)</f>
        <v>67</v>
      </c>
      <c r="O428" s="10"/>
      <c r="P428" s="16"/>
    </row>
    <row r="429" spans="1:16" s="4" customFormat="1" x14ac:dyDescent="0.25">
      <c r="B429" s="3">
        <v>96374</v>
      </c>
      <c r="C429" s="3" t="s">
        <v>171</v>
      </c>
      <c r="D429" s="1" t="s">
        <v>223</v>
      </c>
      <c r="E429" s="3"/>
      <c r="F429" s="3"/>
      <c r="G429" s="3">
        <v>100</v>
      </c>
      <c r="H429" s="3"/>
      <c r="I429" s="3"/>
      <c r="J429" s="3"/>
      <c r="K429" s="3"/>
      <c r="L429" s="3"/>
      <c r="M429" s="3"/>
      <c r="N429" s="3">
        <f>SUM(E429:M429)</f>
        <v>100</v>
      </c>
      <c r="O429" s="11"/>
      <c r="P429" s="16"/>
    </row>
    <row r="430" spans="1:16" s="4" customFormat="1" x14ac:dyDescent="0.25">
      <c r="N430" s="8">
        <f>SUM(N426:N429)</f>
        <v>294</v>
      </c>
      <c r="O430" s="11">
        <v>33.75</v>
      </c>
      <c r="P430" s="16">
        <f>N430*O430</f>
        <v>9922.5</v>
      </c>
    </row>
    <row r="431" spans="1:16" s="4" customFormat="1" x14ac:dyDescent="0.25">
      <c r="O431" s="11"/>
      <c r="P431" s="16"/>
    </row>
    <row r="432" spans="1:16" s="4" customFormat="1" x14ac:dyDescent="0.25">
      <c r="A432" s="4">
        <v>17</v>
      </c>
      <c r="B432" s="3">
        <v>96375</v>
      </c>
      <c r="C432" s="3" t="s">
        <v>24</v>
      </c>
      <c r="D432" s="3" t="s">
        <v>219</v>
      </c>
      <c r="E432" s="3"/>
      <c r="F432" s="3">
        <v>48</v>
      </c>
      <c r="G432" s="3"/>
      <c r="H432" s="3"/>
      <c r="I432" s="3"/>
      <c r="J432" s="3"/>
      <c r="K432" s="3"/>
      <c r="L432" s="3"/>
      <c r="M432" s="3"/>
      <c r="N432" s="3">
        <f t="shared" si="28"/>
        <v>48</v>
      </c>
      <c r="O432" s="11"/>
      <c r="P432" s="16"/>
    </row>
    <row r="433" spans="1:16" s="4" customFormat="1" x14ac:dyDescent="0.25">
      <c r="A433" s="34" t="s">
        <v>376</v>
      </c>
      <c r="B433" s="3">
        <v>96380</v>
      </c>
      <c r="C433" s="3" t="s">
        <v>171</v>
      </c>
      <c r="D433" s="3" t="s">
        <v>125</v>
      </c>
      <c r="E433" s="3">
        <v>48</v>
      </c>
      <c r="F433" s="3">
        <v>63</v>
      </c>
      <c r="G433" s="3">
        <v>97</v>
      </c>
      <c r="H433" s="3"/>
      <c r="I433" s="3"/>
      <c r="J433" s="3"/>
      <c r="K433" s="3"/>
      <c r="L433" s="3"/>
      <c r="M433" s="3"/>
      <c r="N433" s="3">
        <f t="shared" si="28"/>
        <v>208</v>
      </c>
      <c r="O433" s="11"/>
      <c r="P433" s="16"/>
    </row>
    <row r="434" spans="1:16" s="4" customFormat="1" x14ac:dyDescent="0.25">
      <c r="B434" s="2"/>
      <c r="C434" s="2"/>
      <c r="E434" s="2"/>
      <c r="F434" s="2"/>
      <c r="G434" s="2"/>
      <c r="H434" s="2"/>
      <c r="I434" s="2"/>
      <c r="J434" s="2"/>
      <c r="K434" s="2"/>
      <c r="L434" s="2"/>
      <c r="M434" s="2"/>
      <c r="N434" s="8">
        <f>SUM(N432:N433)</f>
        <v>256</v>
      </c>
      <c r="O434" s="11">
        <v>36.75</v>
      </c>
      <c r="P434" s="16">
        <f>N434*O434</f>
        <v>9408</v>
      </c>
    </row>
    <row r="435" spans="1:16" s="4" customFormat="1" x14ac:dyDescent="0.25">
      <c r="B435" s="2"/>
      <c r="C435" s="2"/>
      <c r="E435" s="2"/>
      <c r="F435" s="2"/>
      <c r="G435" s="2"/>
      <c r="H435" s="2"/>
      <c r="I435" s="2"/>
      <c r="J435" s="2"/>
      <c r="K435" s="2"/>
      <c r="L435" s="2"/>
      <c r="M435" s="2"/>
      <c r="O435" s="11"/>
      <c r="P435" s="16"/>
    </row>
    <row r="436" spans="1:16" s="4" customFormat="1" x14ac:dyDescent="0.25">
      <c r="A436" s="35" t="s">
        <v>377</v>
      </c>
      <c r="B436" s="1">
        <v>96395</v>
      </c>
      <c r="C436" s="1" t="s">
        <v>224</v>
      </c>
      <c r="D436" s="3" t="s">
        <v>126</v>
      </c>
      <c r="E436" s="1"/>
      <c r="F436" s="1"/>
      <c r="G436" s="1">
        <v>134</v>
      </c>
      <c r="H436" s="1"/>
      <c r="I436" s="1"/>
      <c r="J436" s="1"/>
      <c r="K436" s="1"/>
      <c r="L436" s="1"/>
      <c r="M436" s="1"/>
      <c r="N436" s="3">
        <f>SUM(E436:M436)</f>
        <v>134</v>
      </c>
      <c r="O436" s="11"/>
      <c r="P436" s="16"/>
    </row>
    <row r="437" spans="1:16" s="4" customFormat="1" x14ac:dyDescent="0.25">
      <c r="A437" s="35" t="s">
        <v>378</v>
      </c>
      <c r="B437" s="3">
        <v>96395</v>
      </c>
      <c r="C437" s="3" t="s">
        <v>22</v>
      </c>
      <c r="D437" s="3" t="s">
        <v>126</v>
      </c>
      <c r="E437" s="3">
        <v>129</v>
      </c>
      <c r="F437" s="3">
        <v>420</v>
      </c>
      <c r="G437" s="3">
        <v>696</v>
      </c>
      <c r="H437" s="3">
        <v>287</v>
      </c>
      <c r="I437" s="3">
        <v>60</v>
      </c>
      <c r="J437" s="3">
        <v>22</v>
      </c>
      <c r="K437" s="3"/>
      <c r="L437" s="3"/>
      <c r="M437" s="3"/>
      <c r="N437" s="3">
        <f>SUM(E437:M437)</f>
        <v>1614</v>
      </c>
      <c r="O437" s="11"/>
      <c r="P437" s="16"/>
    </row>
    <row r="438" spans="1:16" s="4" customFormat="1" x14ac:dyDescent="0.25">
      <c r="B438" s="1">
        <v>96395</v>
      </c>
      <c r="C438" s="1" t="s">
        <v>92</v>
      </c>
      <c r="D438" s="3" t="s">
        <v>126</v>
      </c>
      <c r="E438" s="1">
        <v>233</v>
      </c>
      <c r="F438" s="1">
        <v>684</v>
      </c>
      <c r="G438" s="1">
        <v>1066</v>
      </c>
      <c r="H438" s="1">
        <v>861</v>
      </c>
      <c r="I438" s="1">
        <v>258</v>
      </c>
      <c r="J438" s="1"/>
      <c r="K438" s="1"/>
      <c r="L438" s="1"/>
      <c r="M438" s="1"/>
      <c r="N438" s="3">
        <f>SUM(E438:M438)</f>
        <v>3102</v>
      </c>
      <c r="O438" s="11"/>
      <c r="P438" s="16"/>
    </row>
    <row r="439" spans="1:16" s="4" customFormat="1" x14ac:dyDescent="0.25">
      <c r="B439" s="1">
        <v>96395</v>
      </c>
      <c r="C439" s="1" t="s">
        <v>127</v>
      </c>
      <c r="D439" s="3" t="s">
        <v>126</v>
      </c>
      <c r="E439" s="1">
        <v>31</v>
      </c>
      <c r="F439" s="1"/>
      <c r="G439" s="1">
        <v>48</v>
      </c>
      <c r="H439" s="1">
        <v>64</v>
      </c>
      <c r="I439" s="1"/>
      <c r="J439" s="1"/>
      <c r="K439" s="1"/>
      <c r="L439" s="1"/>
      <c r="M439" s="1"/>
      <c r="N439" s="3">
        <f>SUM(E439:M439)</f>
        <v>143</v>
      </c>
      <c r="O439" s="11"/>
      <c r="P439" s="16"/>
    </row>
    <row r="440" spans="1:16" s="4" customFormat="1" x14ac:dyDescent="0.25">
      <c r="B440" s="3">
        <v>96395</v>
      </c>
      <c r="C440" s="1" t="s">
        <v>171</v>
      </c>
      <c r="D440" s="3" t="s">
        <v>126</v>
      </c>
      <c r="E440" s="3">
        <v>48</v>
      </c>
      <c r="F440" s="3">
        <v>269</v>
      </c>
      <c r="G440" s="3">
        <v>556</v>
      </c>
      <c r="H440" s="3">
        <v>173</v>
      </c>
      <c r="I440" s="3">
        <v>47</v>
      </c>
      <c r="J440" s="3">
        <v>23</v>
      </c>
      <c r="K440" s="3"/>
      <c r="L440" s="3"/>
      <c r="M440" s="3"/>
      <c r="N440" s="3">
        <f>SUM(E440:M440)</f>
        <v>1116</v>
      </c>
      <c r="O440" s="11"/>
      <c r="P440" s="16"/>
    </row>
    <row r="441" spans="1:16" s="4" customFormat="1" x14ac:dyDescent="0.25">
      <c r="N441" s="8">
        <f>SUM(N436:N440)</f>
        <v>6109</v>
      </c>
      <c r="O441" s="11">
        <v>34.75</v>
      </c>
      <c r="P441" s="16">
        <f>N441*O441</f>
        <v>212287.75</v>
      </c>
    </row>
    <row r="442" spans="1:16" s="4" customFormat="1" x14ac:dyDescent="0.25">
      <c r="N442" s="4" t="s">
        <v>275</v>
      </c>
      <c r="O442" s="11"/>
      <c r="P442" s="16"/>
    </row>
    <row r="443" spans="1:16" s="4" customFormat="1" x14ac:dyDescent="0.25">
      <c r="A443" s="4">
        <v>38</v>
      </c>
      <c r="B443" s="3">
        <v>96397</v>
      </c>
      <c r="C443" s="3" t="s">
        <v>22</v>
      </c>
      <c r="D443" s="3" t="s">
        <v>310</v>
      </c>
      <c r="E443" s="3"/>
      <c r="F443" s="3"/>
      <c r="G443" s="3">
        <v>60</v>
      </c>
      <c r="H443" s="3"/>
      <c r="I443" s="3"/>
      <c r="J443" s="3"/>
      <c r="K443" s="3"/>
      <c r="L443" s="3"/>
      <c r="M443" s="3"/>
      <c r="N443" s="3">
        <f t="shared" ref="N443:N444" si="29">SUM(E443:M443)</f>
        <v>60</v>
      </c>
      <c r="O443" s="11"/>
      <c r="P443" s="16"/>
    </row>
    <row r="444" spans="1:16" s="4" customFormat="1" x14ac:dyDescent="0.25">
      <c r="B444" s="3">
        <v>96397</v>
      </c>
      <c r="C444" s="3" t="s">
        <v>22</v>
      </c>
      <c r="D444" s="3" t="s">
        <v>310</v>
      </c>
      <c r="E444" s="3"/>
      <c r="F444" s="3"/>
      <c r="G444" s="3">
        <v>60</v>
      </c>
      <c r="H444" s="3"/>
      <c r="I444" s="3"/>
      <c r="J444" s="3"/>
      <c r="K444" s="3"/>
      <c r="L444" s="3"/>
      <c r="M444" s="3"/>
      <c r="N444" s="3">
        <f t="shared" si="29"/>
        <v>60</v>
      </c>
      <c r="O444" s="11"/>
      <c r="P444" s="16"/>
    </row>
    <row r="445" spans="1:16" s="4" customFormat="1" x14ac:dyDescent="0.25">
      <c r="B445" s="2"/>
      <c r="C445" s="2"/>
      <c r="E445" s="2"/>
      <c r="F445" s="2"/>
      <c r="G445" s="2"/>
      <c r="H445" s="2"/>
      <c r="I445" s="2"/>
      <c r="J445" s="2"/>
      <c r="K445" s="2"/>
      <c r="L445" s="2"/>
      <c r="M445" s="2"/>
      <c r="N445" s="8">
        <f>SUM(N443:N444)</f>
        <v>120</v>
      </c>
      <c r="O445" s="11">
        <v>32.4</v>
      </c>
      <c r="P445" s="16">
        <f>N445*O445</f>
        <v>3888</v>
      </c>
    </row>
    <row r="446" spans="1:16" s="4" customFormat="1" x14ac:dyDescent="0.25">
      <c r="B446" s="2"/>
      <c r="C446" s="2"/>
      <c r="E446" s="2"/>
      <c r="F446" s="2"/>
      <c r="G446" s="2"/>
      <c r="H446" s="2"/>
      <c r="I446" s="2"/>
      <c r="J446" s="2"/>
      <c r="K446" s="2"/>
      <c r="L446" s="2"/>
      <c r="M446" s="2"/>
      <c r="O446" s="11"/>
      <c r="P446" s="16"/>
    </row>
    <row r="447" spans="1:16" s="4" customFormat="1" x14ac:dyDescent="0.25">
      <c r="A447" s="35" t="s">
        <v>379</v>
      </c>
      <c r="B447" s="3">
        <v>96606</v>
      </c>
      <c r="C447" s="1" t="s">
        <v>16</v>
      </c>
      <c r="D447" s="3" t="s">
        <v>129</v>
      </c>
      <c r="E447" s="1">
        <v>62</v>
      </c>
      <c r="F447" s="1"/>
      <c r="G447" s="1">
        <v>5</v>
      </c>
      <c r="H447" s="1">
        <v>22</v>
      </c>
      <c r="I447" s="1">
        <v>53</v>
      </c>
      <c r="J447" s="1">
        <v>174</v>
      </c>
      <c r="K447" s="1">
        <v>2</v>
      </c>
      <c r="L447" s="1"/>
      <c r="M447" s="1"/>
      <c r="N447" s="3">
        <f t="shared" ref="N447:N459" si="30">SUM(E447:M447)</f>
        <v>318</v>
      </c>
      <c r="O447" s="11"/>
      <c r="P447" s="16"/>
    </row>
    <row r="448" spans="1:16" s="4" customFormat="1" x14ac:dyDescent="0.25">
      <c r="A448" s="35" t="s">
        <v>380</v>
      </c>
      <c r="B448" s="3">
        <v>96606</v>
      </c>
      <c r="C448" s="3" t="s">
        <v>12</v>
      </c>
      <c r="D448" s="3" t="s">
        <v>129</v>
      </c>
      <c r="E448" s="3">
        <v>50</v>
      </c>
      <c r="F448" s="3"/>
      <c r="G448" s="3"/>
      <c r="H448" s="3"/>
      <c r="I448" s="3"/>
      <c r="J448" s="3">
        <v>41</v>
      </c>
      <c r="K448" s="3"/>
      <c r="L448" s="3"/>
      <c r="M448" s="3"/>
      <c r="N448" s="3">
        <f t="shared" si="30"/>
        <v>91</v>
      </c>
      <c r="O448" s="11"/>
      <c r="P448" s="16"/>
    </row>
    <row r="449" spans="1:16" s="4" customFormat="1" x14ac:dyDescent="0.25">
      <c r="B449" s="3">
        <v>96606</v>
      </c>
      <c r="C449" s="1" t="s">
        <v>312</v>
      </c>
      <c r="D449" s="3" t="s">
        <v>129</v>
      </c>
      <c r="E449" s="1">
        <v>8</v>
      </c>
      <c r="F449" s="1">
        <v>293</v>
      </c>
      <c r="G449" s="1">
        <v>208</v>
      </c>
      <c r="H449" s="1">
        <v>175</v>
      </c>
      <c r="I449" s="1">
        <v>210</v>
      </c>
      <c r="J449" s="1">
        <v>158</v>
      </c>
      <c r="K449" s="1"/>
      <c r="L449" s="1"/>
      <c r="M449" s="1"/>
      <c r="N449" s="3">
        <f t="shared" si="30"/>
        <v>1052</v>
      </c>
      <c r="O449" s="11"/>
      <c r="P449" s="16"/>
    </row>
    <row r="450" spans="1:16" s="4" customFormat="1" x14ac:dyDescent="0.25">
      <c r="B450" s="3">
        <v>96606</v>
      </c>
      <c r="C450" s="1" t="s">
        <v>133</v>
      </c>
      <c r="D450" s="3" t="s">
        <v>129</v>
      </c>
      <c r="E450" s="1"/>
      <c r="F450" s="1"/>
      <c r="G450" s="1"/>
      <c r="H450" s="1"/>
      <c r="I450" s="1">
        <v>30</v>
      </c>
      <c r="J450" s="1">
        <v>30</v>
      </c>
      <c r="K450" s="1"/>
      <c r="L450" s="1"/>
      <c r="M450" s="1"/>
      <c r="N450" s="3">
        <f t="shared" si="30"/>
        <v>60</v>
      </c>
      <c r="O450" s="11"/>
      <c r="P450" s="16"/>
    </row>
    <row r="451" spans="1:16" s="4" customFormat="1" x14ac:dyDescent="0.25">
      <c r="B451" s="3">
        <v>96606</v>
      </c>
      <c r="C451" s="1" t="s">
        <v>162</v>
      </c>
      <c r="D451" s="3" t="s">
        <v>129</v>
      </c>
      <c r="E451" s="3"/>
      <c r="F451" s="3">
        <v>60</v>
      </c>
      <c r="G451" s="3">
        <v>221</v>
      </c>
      <c r="H451" s="3">
        <v>5</v>
      </c>
      <c r="I451" s="3">
        <v>30</v>
      </c>
      <c r="J451" s="3">
        <v>7</v>
      </c>
      <c r="K451" s="3">
        <v>20</v>
      </c>
      <c r="L451" s="3"/>
      <c r="M451" s="3"/>
      <c r="N451" s="3">
        <f t="shared" si="30"/>
        <v>343</v>
      </c>
      <c r="O451" s="11"/>
      <c r="P451" s="16"/>
    </row>
    <row r="452" spans="1:16" s="4" customFormat="1" x14ac:dyDescent="0.25">
      <c r="B452" s="3">
        <v>96606</v>
      </c>
      <c r="C452" s="1" t="s">
        <v>92</v>
      </c>
      <c r="D452" s="3" t="s">
        <v>129</v>
      </c>
      <c r="E452" s="1"/>
      <c r="F452" s="1"/>
      <c r="G452" s="1"/>
      <c r="H452" s="1">
        <v>30</v>
      </c>
      <c r="I452" s="1"/>
      <c r="J452" s="1">
        <v>129</v>
      </c>
      <c r="K452" s="1">
        <v>14</v>
      </c>
      <c r="L452" s="1"/>
      <c r="M452" s="1"/>
      <c r="N452" s="3">
        <f t="shared" si="30"/>
        <v>173</v>
      </c>
      <c r="O452" s="11"/>
      <c r="P452" s="16"/>
    </row>
    <row r="453" spans="1:16" s="4" customFormat="1" x14ac:dyDescent="0.25">
      <c r="B453" s="3">
        <v>96606</v>
      </c>
      <c r="C453" s="1" t="s">
        <v>216</v>
      </c>
      <c r="D453" s="3" t="s">
        <v>129</v>
      </c>
      <c r="E453" s="1">
        <v>14</v>
      </c>
      <c r="F453" s="1"/>
      <c r="G453" s="1"/>
      <c r="H453" s="1">
        <v>31</v>
      </c>
      <c r="I453" s="1">
        <v>56</v>
      </c>
      <c r="J453" s="1"/>
      <c r="K453" s="1"/>
      <c r="L453" s="1"/>
      <c r="M453" s="1"/>
      <c r="N453" s="3">
        <f t="shared" si="30"/>
        <v>101</v>
      </c>
      <c r="O453" s="11"/>
      <c r="P453" s="16"/>
    </row>
    <row r="454" spans="1:16" s="4" customFormat="1" x14ac:dyDescent="0.25">
      <c r="B454" s="3">
        <v>96606</v>
      </c>
      <c r="C454" s="1" t="s">
        <v>213</v>
      </c>
      <c r="D454" s="3" t="s">
        <v>129</v>
      </c>
      <c r="E454" s="3">
        <v>41</v>
      </c>
      <c r="F454" s="3">
        <v>1</v>
      </c>
      <c r="G454" s="3"/>
      <c r="H454" s="3"/>
      <c r="I454" s="3">
        <v>5</v>
      </c>
      <c r="J454" s="3">
        <v>30</v>
      </c>
      <c r="K454" s="3"/>
      <c r="L454" s="3"/>
      <c r="M454" s="3"/>
      <c r="N454" s="3">
        <f t="shared" si="30"/>
        <v>77</v>
      </c>
      <c r="O454" s="11"/>
      <c r="P454" s="16"/>
    </row>
    <row r="455" spans="1:16" s="4" customFormat="1" x14ac:dyDescent="0.25">
      <c r="B455" s="3">
        <v>96606</v>
      </c>
      <c r="C455" s="3" t="s">
        <v>130</v>
      </c>
      <c r="D455" s="3" t="s">
        <v>129</v>
      </c>
      <c r="E455" s="3"/>
      <c r="F455" s="3">
        <v>9</v>
      </c>
      <c r="G455" s="3">
        <v>40</v>
      </c>
      <c r="H455" s="3">
        <v>60</v>
      </c>
      <c r="I455" s="3">
        <v>53</v>
      </c>
      <c r="J455" s="3">
        <v>69</v>
      </c>
      <c r="K455" s="3"/>
      <c r="L455" s="3"/>
      <c r="M455" s="3"/>
      <c r="N455" s="3">
        <f t="shared" si="30"/>
        <v>231</v>
      </c>
      <c r="O455" s="11"/>
      <c r="P455" s="16"/>
    </row>
    <row r="456" spans="1:16" s="4" customFormat="1" x14ac:dyDescent="0.25">
      <c r="B456" s="3">
        <v>96606</v>
      </c>
      <c r="C456" s="1" t="s">
        <v>51</v>
      </c>
      <c r="D456" s="3" t="s">
        <v>129</v>
      </c>
      <c r="E456" s="3">
        <v>15</v>
      </c>
      <c r="F456" s="3">
        <v>150</v>
      </c>
      <c r="G456" s="3">
        <v>242</v>
      </c>
      <c r="H456" s="3">
        <v>240</v>
      </c>
      <c r="I456" s="3">
        <v>180</v>
      </c>
      <c r="J456" s="3">
        <v>24</v>
      </c>
      <c r="K456" s="3"/>
      <c r="L456" s="3"/>
      <c r="M456" s="3"/>
      <c r="N456" s="3">
        <f t="shared" si="30"/>
        <v>851</v>
      </c>
      <c r="O456" s="11"/>
      <c r="P456" s="16"/>
    </row>
    <row r="457" spans="1:16" s="4" customFormat="1" x14ac:dyDescent="0.25">
      <c r="B457" s="3">
        <v>96606</v>
      </c>
      <c r="C457" s="1" t="s">
        <v>311</v>
      </c>
      <c r="D457" s="3" t="s">
        <v>129</v>
      </c>
      <c r="E457" s="1">
        <v>20</v>
      </c>
      <c r="F457" s="1">
        <v>30</v>
      </c>
      <c r="G457" s="1">
        <v>43</v>
      </c>
      <c r="H457" s="1">
        <v>30</v>
      </c>
      <c r="I457" s="1">
        <v>64</v>
      </c>
      <c r="J457" s="1">
        <v>53</v>
      </c>
      <c r="K457" s="1"/>
      <c r="L457" s="1"/>
      <c r="M457" s="1"/>
      <c r="N457" s="3">
        <f t="shared" si="30"/>
        <v>240</v>
      </c>
      <c r="O457" s="11"/>
      <c r="P457" s="16"/>
    </row>
    <row r="458" spans="1:16" s="4" customFormat="1" x14ac:dyDescent="0.25">
      <c r="B458" s="3">
        <v>96606</v>
      </c>
      <c r="C458" s="1" t="s">
        <v>157</v>
      </c>
      <c r="D458" s="3" t="s">
        <v>129</v>
      </c>
      <c r="E458" s="1">
        <v>22</v>
      </c>
      <c r="F458" s="1"/>
      <c r="G458" s="1"/>
      <c r="H458" s="1"/>
      <c r="I458" s="1">
        <v>11</v>
      </c>
      <c r="J458" s="1">
        <v>40</v>
      </c>
      <c r="K458" s="1">
        <v>53</v>
      </c>
      <c r="L458" s="1"/>
      <c r="M458" s="1"/>
      <c r="N458" s="3">
        <f t="shared" si="30"/>
        <v>126</v>
      </c>
      <c r="O458" s="11"/>
      <c r="P458" s="16"/>
    </row>
    <row r="459" spans="1:16" s="4" customFormat="1" x14ac:dyDescent="0.25">
      <c r="B459" s="3">
        <v>96606</v>
      </c>
      <c r="C459" s="1" t="s">
        <v>98</v>
      </c>
      <c r="D459" s="3" t="s">
        <v>129</v>
      </c>
      <c r="E459" s="1"/>
      <c r="F459" s="1">
        <v>45</v>
      </c>
      <c r="G459" s="1">
        <v>118</v>
      </c>
      <c r="H459" s="1">
        <v>4</v>
      </c>
      <c r="I459" s="1"/>
      <c r="J459" s="1"/>
      <c r="K459" s="1">
        <v>2</v>
      </c>
      <c r="L459" s="1"/>
      <c r="M459" s="1"/>
      <c r="N459" s="3">
        <f t="shared" si="30"/>
        <v>169</v>
      </c>
      <c r="O459" s="11"/>
      <c r="P459" s="16"/>
    </row>
    <row r="460" spans="1:16" s="4" customFormat="1" x14ac:dyDescent="0.25">
      <c r="N460" s="8">
        <f>SUM(N447:N459)</f>
        <v>3832</v>
      </c>
      <c r="O460" s="11">
        <v>24.7</v>
      </c>
      <c r="P460" s="16">
        <f>N460*O460</f>
        <v>94650.4</v>
      </c>
    </row>
    <row r="461" spans="1:16" s="4" customFormat="1" x14ac:dyDescent="0.25">
      <c r="O461" s="11"/>
      <c r="P461" s="16"/>
    </row>
    <row r="462" spans="1:16" s="4" customFormat="1" x14ac:dyDescent="0.25">
      <c r="A462" s="4">
        <v>74</v>
      </c>
      <c r="B462" s="3">
        <v>97218</v>
      </c>
      <c r="C462" s="3" t="s">
        <v>22</v>
      </c>
      <c r="D462" s="3" t="s">
        <v>335</v>
      </c>
      <c r="E462" s="3"/>
      <c r="F462" s="3"/>
      <c r="G462" s="3"/>
      <c r="H462" s="3">
        <v>40</v>
      </c>
      <c r="I462" s="3"/>
      <c r="J462" s="3"/>
      <c r="K462" s="3"/>
      <c r="L462" s="3"/>
      <c r="M462" s="3"/>
      <c r="N462" s="3">
        <f t="shared" ref="N462:N463" si="31">SUM(E462:M462)</f>
        <v>40</v>
      </c>
      <c r="O462" s="11"/>
      <c r="P462" s="16"/>
    </row>
    <row r="463" spans="1:16" s="4" customFormat="1" x14ac:dyDescent="0.25">
      <c r="A463" s="4">
        <v>8</v>
      </c>
      <c r="B463" s="3">
        <v>97382</v>
      </c>
      <c r="C463" s="3" t="s">
        <v>105</v>
      </c>
      <c r="D463" s="3" t="s">
        <v>335</v>
      </c>
      <c r="E463" s="3"/>
      <c r="F463" s="3"/>
      <c r="G463" s="3"/>
      <c r="H463" s="3"/>
      <c r="I463" s="3">
        <v>24</v>
      </c>
      <c r="J463" s="3"/>
      <c r="K463" s="3"/>
      <c r="L463" s="3"/>
      <c r="M463" s="3"/>
      <c r="N463" s="3">
        <f t="shared" si="31"/>
        <v>24</v>
      </c>
      <c r="O463" s="11"/>
      <c r="P463" s="16"/>
    </row>
    <row r="464" spans="1:16" s="4" customFormat="1" x14ac:dyDescent="0.25">
      <c r="N464" s="8">
        <f>SUM(N462:N463)</f>
        <v>64</v>
      </c>
      <c r="O464" s="11">
        <v>18.75</v>
      </c>
      <c r="P464" s="16">
        <f>N464*O464</f>
        <v>1200</v>
      </c>
    </row>
    <row r="465" spans="1:16" s="4" customFormat="1" x14ac:dyDescent="0.25">
      <c r="O465" s="11"/>
      <c r="P465" s="16"/>
    </row>
    <row r="466" spans="1:16" s="4" customFormat="1" ht="27" customHeight="1" x14ac:dyDescent="0.25">
      <c r="A466" s="35" t="s">
        <v>381</v>
      </c>
      <c r="B466" s="3">
        <v>97629</v>
      </c>
      <c r="C466" s="3" t="s">
        <v>138</v>
      </c>
      <c r="D466" s="1" t="s">
        <v>313</v>
      </c>
      <c r="E466" s="3"/>
      <c r="F466" s="3">
        <v>40</v>
      </c>
      <c r="G466" s="3"/>
      <c r="H466" s="3">
        <v>21</v>
      </c>
      <c r="I466" s="3">
        <v>80</v>
      </c>
      <c r="J466" s="3">
        <v>38</v>
      </c>
      <c r="K466" s="3"/>
      <c r="L466" s="3"/>
      <c r="M466" s="3"/>
      <c r="N466" s="3">
        <f t="shared" ref="N466:N472" si="32">SUM(E466:M466)</f>
        <v>179</v>
      </c>
      <c r="O466" s="11"/>
      <c r="P466" s="16"/>
    </row>
    <row r="467" spans="1:16" s="4" customFormat="1" ht="25.5" x14ac:dyDescent="0.25">
      <c r="B467" s="3">
        <v>97629</v>
      </c>
      <c r="C467" s="1" t="s">
        <v>216</v>
      </c>
      <c r="D467" s="1" t="s">
        <v>313</v>
      </c>
      <c r="E467" s="1">
        <v>22</v>
      </c>
      <c r="F467" s="1">
        <v>38</v>
      </c>
      <c r="G467" s="1">
        <v>60</v>
      </c>
      <c r="H467" s="1">
        <v>80</v>
      </c>
      <c r="I467" s="1">
        <v>62</v>
      </c>
      <c r="J467" s="1">
        <v>21</v>
      </c>
      <c r="K467" s="1"/>
      <c r="L467" s="1"/>
      <c r="M467" s="1"/>
      <c r="N467" s="3">
        <f t="shared" si="32"/>
        <v>283</v>
      </c>
      <c r="O467" s="10"/>
      <c r="P467" s="16"/>
    </row>
    <row r="468" spans="1:16" s="4" customFormat="1" ht="25.5" x14ac:dyDescent="0.25">
      <c r="B468" s="3">
        <v>97629</v>
      </c>
      <c r="C468" s="1" t="s">
        <v>136</v>
      </c>
      <c r="D468" s="1" t="s">
        <v>313</v>
      </c>
      <c r="E468" s="1">
        <v>120</v>
      </c>
      <c r="F468" s="1">
        <v>120</v>
      </c>
      <c r="G468" s="1">
        <v>320</v>
      </c>
      <c r="H468" s="1"/>
      <c r="I468" s="1">
        <v>80</v>
      </c>
      <c r="J468" s="1"/>
      <c r="K468" s="1"/>
      <c r="L468" s="1"/>
      <c r="M468" s="1"/>
      <c r="N468" s="3">
        <f t="shared" si="32"/>
        <v>640</v>
      </c>
      <c r="O468" s="11"/>
      <c r="P468" s="16"/>
    </row>
    <row r="469" spans="1:16" s="4" customFormat="1" ht="25.5" x14ac:dyDescent="0.25">
      <c r="B469" s="3">
        <v>97629</v>
      </c>
      <c r="C469" s="1" t="s">
        <v>32</v>
      </c>
      <c r="D469" s="1" t="s">
        <v>313</v>
      </c>
      <c r="E469" s="1">
        <v>39</v>
      </c>
      <c r="F469" s="1">
        <v>80</v>
      </c>
      <c r="G469" s="1">
        <v>40</v>
      </c>
      <c r="H469" s="1">
        <v>80</v>
      </c>
      <c r="I469" s="1">
        <v>120</v>
      </c>
      <c r="J469" s="1">
        <v>20</v>
      </c>
      <c r="K469" s="1"/>
      <c r="L469" s="1"/>
      <c r="M469" s="1"/>
      <c r="N469" s="3">
        <f t="shared" si="32"/>
        <v>379</v>
      </c>
      <c r="O469" s="11"/>
      <c r="P469" s="16"/>
    </row>
    <row r="470" spans="1:16" s="4" customFormat="1" ht="25.5" x14ac:dyDescent="0.25">
      <c r="B470" s="3">
        <v>97629</v>
      </c>
      <c r="C470" s="3" t="s">
        <v>135</v>
      </c>
      <c r="D470" s="1" t="s">
        <v>313</v>
      </c>
      <c r="E470" s="3"/>
      <c r="F470" s="3">
        <v>320</v>
      </c>
      <c r="G470" s="3">
        <v>160</v>
      </c>
      <c r="H470" s="3"/>
      <c r="I470" s="3"/>
      <c r="J470" s="3"/>
      <c r="K470" s="3"/>
      <c r="L470" s="3"/>
      <c r="M470" s="3"/>
      <c r="N470" s="3">
        <f t="shared" si="32"/>
        <v>480</v>
      </c>
      <c r="O470" s="11"/>
      <c r="P470" s="16"/>
    </row>
    <row r="471" spans="1:16" s="4" customFormat="1" ht="25.5" x14ac:dyDescent="0.25">
      <c r="B471" s="3">
        <v>97629</v>
      </c>
      <c r="C471" s="1" t="s">
        <v>137</v>
      </c>
      <c r="D471" s="1" t="s">
        <v>313</v>
      </c>
      <c r="E471" s="3"/>
      <c r="F471" s="3">
        <v>40</v>
      </c>
      <c r="G471" s="3">
        <v>328</v>
      </c>
      <c r="H471" s="3">
        <v>240</v>
      </c>
      <c r="I471" s="3">
        <v>160</v>
      </c>
      <c r="J471" s="3"/>
      <c r="K471" s="3"/>
      <c r="L471" s="3"/>
      <c r="M471" s="3"/>
      <c r="N471" s="3">
        <f t="shared" si="32"/>
        <v>768</v>
      </c>
      <c r="O471" s="11"/>
      <c r="P471" s="16"/>
    </row>
    <row r="472" spans="1:16" s="4" customFormat="1" ht="25.5" x14ac:dyDescent="0.25">
      <c r="B472" s="3">
        <v>97629</v>
      </c>
      <c r="C472" s="1" t="s">
        <v>314</v>
      </c>
      <c r="D472" s="1" t="s">
        <v>313</v>
      </c>
      <c r="E472" s="1">
        <v>3</v>
      </c>
      <c r="F472" s="1">
        <v>24</v>
      </c>
      <c r="G472" s="1">
        <v>51</v>
      </c>
      <c r="H472" s="1">
        <v>160</v>
      </c>
      <c r="I472" s="1">
        <v>35</v>
      </c>
      <c r="J472" s="1">
        <v>160</v>
      </c>
      <c r="K472" s="1"/>
      <c r="L472" s="1"/>
      <c r="M472" s="1"/>
      <c r="N472" s="3">
        <f t="shared" si="32"/>
        <v>433</v>
      </c>
      <c r="O472" s="10"/>
      <c r="P472" s="16"/>
    </row>
    <row r="473" spans="1:16" s="4" customFormat="1" x14ac:dyDescent="0.25">
      <c r="N473" s="8">
        <f>SUM(N466:N472)</f>
        <v>3162</v>
      </c>
      <c r="O473" s="11">
        <v>55.35</v>
      </c>
      <c r="P473" s="16">
        <f>N473*O473</f>
        <v>175016.7</v>
      </c>
    </row>
    <row r="474" spans="1:16" s="4" customFormat="1" x14ac:dyDescent="0.25">
      <c r="O474" s="11"/>
      <c r="P474" s="16"/>
    </row>
    <row r="475" spans="1:16" s="4" customFormat="1" x14ac:dyDescent="0.25">
      <c r="A475" s="35" t="s">
        <v>382</v>
      </c>
      <c r="B475" s="3">
        <v>97651</v>
      </c>
      <c r="C475" s="3" t="s">
        <v>41</v>
      </c>
      <c r="D475" s="3" t="s">
        <v>139</v>
      </c>
      <c r="E475" s="3">
        <v>15</v>
      </c>
      <c r="F475" s="3"/>
      <c r="G475" s="3">
        <v>61</v>
      </c>
      <c r="H475" s="3"/>
      <c r="I475" s="3"/>
      <c r="J475" s="3"/>
      <c r="K475" s="3"/>
      <c r="L475" s="3"/>
      <c r="M475" s="3"/>
      <c r="N475" s="3">
        <f>SUM(E475:M475)</f>
        <v>76</v>
      </c>
      <c r="O475" s="11"/>
      <c r="P475" s="16"/>
    </row>
    <row r="476" spans="1:16" s="4" customFormat="1" x14ac:dyDescent="0.25">
      <c r="B476" s="3">
        <v>97651</v>
      </c>
      <c r="C476" s="3" t="s">
        <v>36</v>
      </c>
      <c r="D476" s="3" t="s">
        <v>139</v>
      </c>
      <c r="E476" s="3"/>
      <c r="F476" s="3">
        <v>30</v>
      </c>
      <c r="G476" s="3"/>
      <c r="H476" s="3"/>
      <c r="I476" s="3"/>
      <c r="J476" s="3"/>
      <c r="K476" s="3"/>
      <c r="L476" s="3"/>
      <c r="M476" s="3"/>
      <c r="N476" s="3">
        <f>SUM(E476:M476)</f>
        <v>30</v>
      </c>
      <c r="O476" s="11"/>
      <c r="P476" s="16"/>
    </row>
    <row r="477" spans="1:16" s="4" customFormat="1" x14ac:dyDescent="0.25">
      <c r="B477" s="3">
        <v>97651</v>
      </c>
      <c r="C477" s="3" t="s">
        <v>315</v>
      </c>
      <c r="D477" s="3" t="s">
        <v>139</v>
      </c>
      <c r="E477" s="3">
        <v>30</v>
      </c>
      <c r="F477" s="3">
        <v>20</v>
      </c>
      <c r="G477" s="3"/>
      <c r="H477" s="3"/>
      <c r="I477" s="3"/>
      <c r="J477" s="3"/>
      <c r="K477" s="3"/>
      <c r="L477" s="3"/>
      <c r="M477" s="3"/>
      <c r="N477" s="3">
        <f>SUM(E477:M477)</f>
        <v>50</v>
      </c>
      <c r="O477" s="11"/>
      <c r="P477" s="16"/>
    </row>
    <row r="478" spans="1:16" s="4" customFormat="1" x14ac:dyDescent="0.25">
      <c r="B478" s="3">
        <v>97651</v>
      </c>
      <c r="C478" s="1" t="s">
        <v>316</v>
      </c>
      <c r="D478" s="1" t="s">
        <v>226</v>
      </c>
      <c r="E478" s="1">
        <v>33</v>
      </c>
      <c r="F478" s="1"/>
      <c r="G478" s="1"/>
      <c r="H478" s="1"/>
      <c r="I478" s="1">
        <v>15</v>
      </c>
      <c r="J478" s="1">
        <v>1</v>
      </c>
      <c r="K478" s="1"/>
      <c r="L478" s="1"/>
      <c r="M478" s="1"/>
      <c r="N478" s="3">
        <f>SUM(E478:M478)</f>
        <v>49</v>
      </c>
      <c r="O478" s="10"/>
      <c r="P478" s="16"/>
    </row>
    <row r="479" spans="1:16" s="4" customFormat="1" x14ac:dyDescent="0.25">
      <c r="N479" s="8">
        <f>SUM(N475:N478)</f>
        <v>205</v>
      </c>
      <c r="O479" s="11">
        <v>40.299999999999997</v>
      </c>
      <c r="P479" s="16">
        <f>N479*O479</f>
        <v>8261.5</v>
      </c>
    </row>
    <row r="480" spans="1:16" s="4" customFormat="1" x14ac:dyDescent="0.25">
      <c r="O480" s="11"/>
      <c r="P480" s="16"/>
    </row>
    <row r="481" spans="1:16" s="4" customFormat="1" x14ac:dyDescent="0.25">
      <c r="A481" s="34" t="s">
        <v>483</v>
      </c>
      <c r="B481" s="1">
        <v>97652</v>
      </c>
      <c r="C481" s="3" t="s">
        <v>315</v>
      </c>
      <c r="D481" s="1" t="s">
        <v>227</v>
      </c>
      <c r="E481" s="1"/>
      <c r="F481" s="1"/>
      <c r="G481" s="1"/>
      <c r="H481" s="1">
        <v>11</v>
      </c>
      <c r="I481" s="1"/>
      <c r="J481" s="1">
        <v>3</v>
      </c>
      <c r="K481" s="1"/>
      <c r="L481" s="1"/>
      <c r="M481" s="1"/>
      <c r="N481" s="3">
        <f t="shared" ref="N481:N492" si="33">SUM(E481:M481)</f>
        <v>14</v>
      </c>
      <c r="O481" s="10"/>
      <c r="P481" s="16"/>
    </row>
    <row r="482" spans="1:16" s="4" customFormat="1" x14ac:dyDescent="0.25">
      <c r="B482" s="1">
        <v>97652</v>
      </c>
      <c r="C482" s="1" t="s">
        <v>316</v>
      </c>
      <c r="D482" s="1" t="s">
        <v>227</v>
      </c>
      <c r="E482" s="1"/>
      <c r="F482" s="1"/>
      <c r="G482" s="1">
        <v>1</v>
      </c>
      <c r="H482" s="1"/>
      <c r="I482" s="1"/>
      <c r="J482" s="1"/>
      <c r="K482" s="1"/>
      <c r="L482" s="1"/>
      <c r="M482" s="1"/>
      <c r="N482" s="3">
        <f t="shared" si="33"/>
        <v>1</v>
      </c>
      <c r="O482" s="10"/>
      <c r="P482" s="16"/>
    </row>
    <row r="483" spans="1:16" s="4" customFormat="1" x14ac:dyDescent="0.25">
      <c r="B483" s="1">
        <v>97652</v>
      </c>
      <c r="C483" s="3" t="s">
        <v>41</v>
      </c>
      <c r="D483" s="1" t="s">
        <v>227</v>
      </c>
      <c r="E483" s="1">
        <v>3</v>
      </c>
      <c r="F483" s="1"/>
      <c r="G483" s="1"/>
      <c r="H483" s="1"/>
      <c r="I483" s="1"/>
      <c r="J483" s="1"/>
      <c r="K483" s="1"/>
      <c r="L483" s="1"/>
      <c r="M483" s="1"/>
      <c r="N483" s="3">
        <f t="shared" si="33"/>
        <v>3</v>
      </c>
      <c r="O483" s="10"/>
      <c r="P483" s="16"/>
    </row>
    <row r="484" spans="1:16" s="4" customForma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8">
        <f>SUM(N481:N483)</f>
        <v>18</v>
      </c>
      <c r="O484" s="10">
        <v>26.5</v>
      </c>
      <c r="P484" s="16">
        <f>N484*O484</f>
        <v>477</v>
      </c>
    </row>
    <row r="485" spans="1:16" s="4" customForma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O485" s="10"/>
      <c r="P485" s="16"/>
    </row>
    <row r="486" spans="1:16" s="4" customFormat="1" x14ac:dyDescent="0.25">
      <c r="A486" s="34" t="s">
        <v>484</v>
      </c>
      <c r="B486" s="1">
        <v>97653</v>
      </c>
      <c r="C486" s="1" t="s">
        <v>331</v>
      </c>
      <c r="D486" s="1" t="s">
        <v>228</v>
      </c>
      <c r="E486" s="1">
        <v>5</v>
      </c>
      <c r="F486" s="1">
        <v>3</v>
      </c>
      <c r="G486" s="1">
        <v>2</v>
      </c>
      <c r="H486" s="1">
        <v>2</v>
      </c>
      <c r="I486" s="1">
        <v>3</v>
      </c>
      <c r="J486" s="1">
        <v>6</v>
      </c>
      <c r="K486" s="1"/>
      <c r="L486" s="1"/>
      <c r="M486" s="1"/>
      <c r="N486" s="3">
        <f t="shared" si="33"/>
        <v>21</v>
      </c>
      <c r="O486" s="10"/>
      <c r="P486" s="16"/>
    </row>
    <row r="487" spans="1:16" s="4" customForma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8">
        <f>SUM(N486)</f>
        <v>21</v>
      </c>
      <c r="O487" s="10">
        <v>14.7</v>
      </c>
      <c r="P487" s="16">
        <f>N487*O487</f>
        <v>308.7</v>
      </c>
    </row>
    <row r="488" spans="1:16" s="4" customForma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O488" s="10"/>
      <c r="P488" s="16"/>
    </row>
    <row r="489" spans="1:16" s="4" customFormat="1" x14ac:dyDescent="0.25">
      <c r="A489" s="34" t="s">
        <v>485</v>
      </c>
      <c r="B489" s="1">
        <v>97654</v>
      </c>
      <c r="C489" s="1" t="s">
        <v>332</v>
      </c>
      <c r="D489" s="1" t="s">
        <v>229</v>
      </c>
      <c r="E489" s="1"/>
      <c r="F489" s="1">
        <v>3</v>
      </c>
      <c r="G489" s="1">
        <v>2</v>
      </c>
      <c r="H489" s="1">
        <v>3</v>
      </c>
      <c r="I489" s="1"/>
      <c r="J489" s="1">
        <v>3</v>
      </c>
      <c r="K489" s="1"/>
      <c r="L489" s="1"/>
      <c r="M489" s="1"/>
      <c r="N489" s="3">
        <f t="shared" si="33"/>
        <v>11</v>
      </c>
      <c r="O489" s="10"/>
      <c r="P489" s="16"/>
    </row>
    <row r="490" spans="1:16" s="4" customFormat="1" x14ac:dyDescent="0.25">
      <c r="B490" s="1">
        <v>97654</v>
      </c>
      <c r="C490" s="1" t="s">
        <v>65</v>
      </c>
      <c r="D490" s="1" t="s">
        <v>229</v>
      </c>
      <c r="E490" s="1"/>
      <c r="F490" s="1">
        <v>2</v>
      </c>
      <c r="G490" s="1"/>
      <c r="H490" s="1"/>
      <c r="I490" s="1"/>
      <c r="J490" s="1">
        <v>2</v>
      </c>
      <c r="K490" s="1"/>
      <c r="L490" s="1"/>
      <c r="M490" s="1"/>
      <c r="N490" s="3">
        <f t="shared" si="33"/>
        <v>4</v>
      </c>
      <c r="O490" s="10"/>
      <c r="P490" s="16"/>
    </row>
    <row r="491" spans="1:16" s="4" customFormat="1" x14ac:dyDescent="0.25">
      <c r="B491" s="1">
        <v>97654</v>
      </c>
      <c r="C491" s="1" t="s">
        <v>333</v>
      </c>
      <c r="D491" s="1" t="s">
        <v>229</v>
      </c>
      <c r="E491" s="1">
        <v>3</v>
      </c>
      <c r="F491" s="1">
        <v>2</v>
      </c>
      <c r="G491" s="1"/>
      <c r="H491" s="1"/>
      <c r="I491" s="1">
        <v>3</v>
      </c>
      <c r="J491" s="1">
        <v>3</v>
      </c>
      <c r="K491" s="1"/>
      <c r="L491" s="1"/>
      <c r="M491" s="1"/>
      <c r="N491" s="3">
        <f t="shared" si="33"/>
        <v>11</v>
      </c>
      <c r="O491" s="10"/>
      <c r="P491" s="16"/>
    </row>
    <row r="492" spans="1:16" s="4" customFormat="1" x14ac:dyDescent="0.25">
      <c r="B492" s="1">
        <v>97654</v>
      </c>
      <c r="C492" s="1" t="s">
        <v>334</v>
      </c>
      <c r="D492" s="1" t="s">
        <v>229</v>
      </c>
      <c r="E492" s="1"/>
      <c r="F492" s="1"/>
      <c r="G492" s="1">
        <v>3</v>
      </c>
      <c r="H492" s="1"/>
      <c r="I492" s="1">
        <v>1</v>
      </c>
      <c r="J492" s="1">
        <v>3</v>
      </c>
      <c r="K492" s="1"/>
      <c r="L492" s="1"/>
      <c r="M492" s="1"/>
      <c r="N492" s="3">
        <f t="shared" si="33"/>
        <v>7</v>
      </c>
      <c r="O492" s="10"/>
      <c r="P492" s="16"/>
    </row>
    <row r="493" spans="1:16" s="4" customForma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8">
        <f>SUM(N489:N492)</f>
        <v>33</v>
      </c>
      <c r="O493" s="10">
        <v>39.549999999999997</v>
      </c>
      <c r="P493" s="16">
        <f>N493*O493</f>
        <v>1305.1499999999999</v>
      </c>
    </row>
    <row r="494" spans="1:16" s="4" customForma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O494" s="10"/>
      <c r="P494" s="16"/>
    </row>
    <row r="495" spans="1:16" s="4" customFormat="1" x14ac:dyDescent="0.25">
      <c r="A495" s="35" t="s">
        <v>383</v>
      </c>
      <c r="B495" s="3">
        <v>97655</v>
      </c>
      <c r="C495" s="1" t="s">
        <v>16</v>
      </c>
      <c r="D495" s="1" t="s">
        <v>230</v>
      </c>
      <c r="E495" s="1"/>
      <c r="F495" s="1"/>
      <c r="G495" s="1"/>
      <c r="H495" s="1"/>
      <c r="I495" s="1"/>
      <c r="J495" s="1">
        <v>5</v>
      </c>
      <c r="K495" s="1"/>
      <c r="L495" s="1"/>
      <c r="M495" s="1"/>
      <c r="N495" s="3">
        <f>SUM(E495:M495)</f>
        <v>5</v>
      </c>
      <c r="O495" s="10"/>
      <c r="P495" s="16"/>
    </row>
    <row r="496" spans="1:16" s="4" customFormat="1" x14ac:dyDescent="0.25">
      <c r="B496" s="3">
        <v>97655</v>
      </c>
      <c r="C496" s="3" t="s">
        <v>141</v>
      </c>
      <c r="D496" s="1" t="s">
        <v>230</v>
      </c>
      <c r="E496" s="3">
        <v>40</v>
      </c>
      <c r="F496" s="3">
        <v>40</v>
      </c>
      <c r="G496" s="3">
        <v>120</v>
      </c>
      <c r="H496" s="3">
        <v>40</v>
      </c>
      <c r="I496" s="3"/>
      <c r="J496" s="3"/>
      <c r="K496" s="3"/>
      <c r="L496" s="3"/>
      <c r="M496" s="3"/>
      <c r="N496" s="3">
        <f>SUM(E496:M496)</f>
        <v>240</v>
      </c>
      <c r="O496" s="11"/>
      <c r="P496" s="16"/>
    </row>
    <row r="497" spans="1:16" s="4" customFormat="1" x14ac:dyDescent="0.25">
      <c r="B497" s="3">
        <v>97655</v>
      </c>
      <c r="C497" s="1" t="s">
        <v>317</v>
      </c>
      <c r="D497" s="1" t="s">
        <v>230</v>
      </c>
      <c r="E497" s="1"/>
      <c r="F497" s="1">
        <v>62</v>
      </c>
      <c r="G497" s="1">
        <v>144</v>
      </c>
      <c r="H497" s="1">
        <v>68</v>
      </c>
      <c r="I497" s="1">
        <v>98</v>
      </c>
      <c r="J497" s="1">
        <v>12</v>
      </c>
      <c r="K497" s="1"/>
      <c r="L497" s="1"/>
      <c r="M497" s="1"/>
      <c r="N497" s="3">
        <f>SUM(E497:M497)</f>
        <v>384</v>
      </c>
      <c r="O497" s="10"/>
      <c r="P497" s="16"/>
    </row>
    <row r="498" spans="1:16" s="4" customFormat="1" x14ac:dyDescent="0.25">
      <c r="B498" s="3">
        <v>97655</v>
      </c>
      <c r="C498" s="3" t="s">
        <v>140</v>
      </c>
      <c r="D498" s="1" t="s">
        <v>230</v>
      </c>
      <c r="E498" s="3"/>
      <c r="F498" s="3"/>
      <c r="G498" s="3">
        <v>80</v>
      </c>
      <c r="H498" s="3"/>
      <c r="I498" s="3"/>
      <c r="J498" s="3"/>
      <c r="K498" s="3"/>
      <c r="L498" s="3"/>
      <c r="M498" s="3"/>
      <c r="N498" s="3">
        <f>SUM(E498:M498)</f>
        <v>80</v>
      </c>
      <c r="O498" s="11"/>
      <c r="P498" s="16"/>
    </row>
    <row r="499" spans="1:16" s="4" customFormat="1" x14ac:dyDescent="0.25">
      <c r="B499" s="2"/>
      <c r="C499" s="2"/>
      <c r="E499" s="2"/>
      <c r="F499" s="2"/>
      <c r="G499" s="2"/>
      <c r="H499" s="2"/>
      <c r="I499" s="2"/>
      <c r="J499" s="2"/>
      <c r="K499" s="2"/>
      <c r="L499" s="2"/>
      <c r="M499" s="2"/>
      <c r="N499" s="8">
        <f>SUM(N495:N498)</f>
        <v>709</v>
      </c>
      <c r="O499" s="11">
        <v>33.6</v>
      </c>
      <c r="P499" s="16">
        <f>N499*O499</f>
        <v>23822.400000000001</v>
      </c>
    </row>
    <row r="500" spans="1:16" s="4" customFormat="1" x14ac:dyDescent="0.25">
      <c r="B500" s="2"/>
      <c r="C500" s="2"/>
      <c r="E500" s="2"/>
      <c r="F500" s="2"/>
      <c r="G500" s="2"/>
      <c r="H500" s="2"/>
      <c r="I500" s="2"/>
      <c r="J500" s="2"/>
      <c r="K500" s="2"/>
      <c r="L500" s="2"/>
      <c r="M500" s="2"/>
      <c r="O500" s="11"/>
      <c r="P500" s="16"/>
    </row>
    <row r="501" spans="1:16" s="4" customFormat="1" x14ac:dyDescent="0.25">
      <c r="A501" s="35" t="s">
        <v>384</v>
      </c>
      <c r="B501" s="3">
        <v>97716</v>
      </c>
      <c r="C501" s="3" t="s">
        <v>16</v>
      </c>
      <c r="D501" s="3" t="s">
        <v>13</v>
      </c>
      <c r="E501" s="3"/>
      <c r="F501" s="3"/>
      <c r="G501" s="3"/>
      <c r="H501" s="3">
        <v>18</v>
      </c>
      <c r="I501" s="3"/>
      <c r="J501" s="3"/>
      <c r="K501" s="3"/>
      <c r="L501" s="3"/>
      <c r="M501" s="3"/>
      <c r="N501" s="3">
        <f t="shared" ref="N501:N508" si="34">SUM(E501:M501)</f>
        <v>18</v>
      </c>
      <c r="O501" s="11"/>
      <c r="P501" s="16"/>
    </row>
    <row r="502" spans="1:16" s="4" customFormat="1" x14ac:dyDescent="0.25">
      <c r="A502" s="35" t="s">
        <v>385</v>
      </c>
      <c r="B502" s="3">
        <v>97716</v>
      </c>
      <c r="C502" s="3" t="s">
        <v>12</v>
      </c>
      <c r="D502" s="3" t="s">
        <v>13</v>
      </c>
      <c r="E502" s="3">
        <v>72</v>
      </c>
      <c r="F502" s="3">
        <v>216</v>
      </c>
      <c r="G502" s="3">
        <v>144</v>
      </c>
      <c r="H502" s="3">
        <v>216</v>
      </c>
      <c r="I502" s="3">
        <v>108</v>
      </c>
      <c r="J502" s="3">
        <v>90</v>
      </c>
      <c r="K502" s="3">
        <v>18</v>
      </c>
      <c r="L502" s="3"/>
      <c r="M502" s="3"/>
      <c r="N502" s="3">
        <f t="shared" si="34"/>
        <v>864</v>
      </c>
      <c r="O502" s="11"/>
      <c r="P502" s="16"/>
    </row>
    <row r="503" spans="1:16" s="4" customFormat="1" x14ac:dyDescent="0.25">
      <c r="A503" s="35" t="s">
        <v>386</v>
      </c>
      <c r="B503" s="3">
        <v>97716</v>
      </c>
      <c r="C503" s="3" t="s">
        <v>92</v>
      </c>
      <c r="D503" s="3" t="s">
        <v>13</v>
      </c>
      <c r="E503" s="3">
        <v>28</v>
      </c>
      <c r="F503" s="3">
        <v>18</v>
      </c>
      <c r="G503" s="3"/>
      <c r="H503" s="3"/>
      <c r="I503" s="3"/>
      <c r="J503" s="3"/>
      <c r="K503" s="3">
        <v>24</v>
      </c>
      <c r="L503" s="3"/>
      <c r="M503" s="3"/>
      <c r="N503" s="3">
        <f t="shared" si="34"/>
        <v>70</v>
      </c>
      <c r="O503" s="11"/>
      <c r="P503" s="16"/>
    </row>
    <row r="504" spans="1:16" s="4" customFormat="1" x14ac:dyDescent="0.25">
      <c r="A504" s="35" t="s">
        <v>387</v>
      </c>
      <c r="B504" s="3">
        <v>97716</v>
      </c>
      <c r="C504" s="3" t="s">
        <v>119</v>
      </c>
      <c r="D504" s="3" t="s">
        <v>13</v>
      </c>
      <c r="E504" s="3">
        <v>72</v>
      </c>
      <c r="F504" s="3">
        <v>270</v>
      </c>
      <c r="G504" s="3">
        <v>36</v>
      </c>
      <c r="H504" s="3">
        <v>90</v>
      </c>
      <c r="I504" s="3"/>
      <c r="J504" s="3"/>
      <c r="K504" s="3"/>
      <c r="L504" s="3"/>
      <c r="M504" s="3"/>
      <c r="N504" s="3">
        <f t="shared" si="34"/>
        <v>468</v>
      </c>
      <c r="O504" s="11"/>
      <c r="P504" s="16"/>
    </row>
    <row r="505" spans="1:16" s="4" customFormat="1" x14ac:dyDescent="0.25">
      <c r="A505" s="35" t="s">
        <v>388</v>
      </c>
      <c r="B505" s="3">
        <v>97716</v>
      </c>
      <c r="C505" s="3" t="s">
        <v>142</v>
      </c>
      <c r="D505" s="3" t="s">
        <v>13</v>
      </c>
      <c r="E505" s="3">
        <v>34</v>
      </c>
      <c r="F505" s="3">
        <v>162</v>
      </c>
      <c r="G505" s="3">
        <v>108</v>
      </c>
      <c r="H505" s="3">
        <v>140</v>
      </c>
      <c r="I505" s="3">
        <v>64</v>
      </c>
      <c r="J505" s="3">
        <v>116</v>
      </c>
      <c r="K505" s="3">
        <v>16</v>
      </c>
      <c r="L505" s="3"/>
      <c r="M505" s="3"/>
      <c r="N505" s="3">
        <f t="shared" si="34"/>
        <v>640</v>
      </c>
      <c r="O505" s="11"/>
      <c r="P505" s="16"/>
    </row>
    <row r="506" spans="1:16" s="4" customFormat="1" x14ac:dyDescent="0.25">
      <c r="B506" s="3">
        <v>97716</v>
      </c>
      <c r="C506" s="3" t="s">
        <v>143</v>
      </c>
      <c r="D506" s="3" t="s">
        <v>13</v>
      </c>
      <c r="E506" s="3">
        <v>36</v>
      </c>
      <c r="F506" s="3">
        <v>196</v>
      </c>
      <c r="G506" s="3">
        <v>234</v>
      </c>
      <c r="H506" s="3">
        <v>162</v>
      </c>
      <c r="I506" s="3">
        <v>126</v>
      </c>
      <c r="J506" s="3"/>
      <c r="K506" s="3">
        <v>32</v>
      </c>
      <c r="L506" s="3"/>
      <c r="M506" s="3"/>
      <c r="N506" s="3">
        <f t="shared" si="34"/>
        <v>786</v>
      </c>
      <c r="O506" s="11"/>
      <c r="P506" s="16"/>
    </row>
    <row r="507" spans="1:16" s="4" customFormat="1" x14ac:dyDescent="0.25">
      <c r="B507" s="3">
        <v>97716</v>
      </c>
      <c r="C507" s="1" t="s">
        <v>144</v>
      </c>
      <c r="D507" s="3" t="s">
        <v>13</v>
      </c>
      <c r="E507" s="3">
        <v>36</v>
      </c>
      <c r="F507" s="3">
        <v>150</v>
      </c>
      <c r="G507" s="3">
        <v>149</v>
      </c>
      <c r="H507" s="3">
        <v>23</v>
      </c>
      <c r="I507" s="3">
        <v>36</v>
      </c>
      <c r="J507" s="3">
        <v>54</v>
      </c>
      <c r="K507" s="3">
        <v>18</v>
      </c>
      <c r="L507" s="3"/>
      <c r="M507" s="3"/>
      <c r="N507" s="3">
        <f t="shared" si="34"/>
        <v>466</v>
      </c>
      <c r="O507" s="11"/>
      <c r="P507" s="16"/>
    </row>
    <row r="508" spans="1:16" s="4" customFormat="1" x14ac:dyDescent="0.25">
      <c r="B508" s="3">
        <v>97716</v>
      </c>
      <c r="C508" s="3" t="s">
        <v>32</v>
      </c>
      <c r="D508" s="3" t="s">
        <v>13</v>
      </c>
      <c r="E508" s="3"/>
      <c r="F508" s="3">
        <v>74</v>
      </c>
      <c r="G508" s="3">
        <v>288</v>
      </c>
      <c r="H508" s="3"/>
      <c r="I508" s="3">
        <v>171</v>
      </c>
      <c r="J508" s="3">
        <v>56</v>
      </c>
      <c r="K508" s="3"/>
      <c r="L508" s="3"/>
      <c r="M508" s="3"/>
      <c r="N508" s="3">
        <f t="shared" si="34"/>
        <v>589</v>
      </c>
      <c r="O508" s="11"/>
      <c r="P508" s="16"/>
    </row>
    <row r="509" spans="1:16" s="4" customFormat="1" x14ac:dyDescent="0.25">
      <c r="B509" s="2"/>
      <c r="C509" s="2"/>
      <c r="E509" s="2"/>
      <c r="F509" s="2"/>
      <c r="G509" s="2"/>
      <c r="H509" s="2"/>
      <c r="I509" s="2"/>
      <c r="J509" s="2"/>
      <c r="K509" s="2"/>
      <c r="L509" s="2"/>
      <c r="M509" s="2"/>
      <c r="N509" s="8">
        <f>SUM(N501:N508)</f>
        <v>3901</v>
      </c>
      <c r="O509" s="10">
        <v>24.75</v>
      </c>
      <c r="P509" s="16">
        <f>N509*O509</f>
        <v>96549.75</v>
      </c>
    </row>
    <row r="510" spans="1:16" s="4" customFormat="1" x14ac:dyDescent="0.25">
      <c r="B510" s="2"/>
      <c r="C510" s="2"/>
      <c r="E510" s="2"/>
      <c r="F510" s="2"/>
      <c r="G510" s="2"/>
      <c r="H510" s="2"/>
      <c r="I510" s="2"/>
      <c r="J510" s="2"/>
      <c r="K510" s="2"/>
      <c r="L510" s="2"/>
      <c r="M510" s="2"/>
      <c r="O510" s="10"/>
      <c r="P510" s="16"/>
    </row>
    <row r="511" spans="1:16" s="4" customFormat="1" x14ac:dyDescent="0.25">
      <c r="A511" s="4">
        <v>37</v>
      </c>
      <c r="B511" s="3">
        <v>97718</v>
      </c>
      <c r="C511" s="3" t="s">
        <v>73</v>
      </c>
      <c r="D511" s="3" t="s">
        <v>283</v>
      </c>
      <c r="E511" s="3"/>
      <c r="F511" s="3"/>
      <c r="G511" s="3"/>
      <c r="H511" s="3"/>
      <c r="I511" s="3">
        <v>36</v>
      </c>
      <c r="J511" s="3"/>
      <c r="K511" s="3"/>
      <c r="L511" s="3"/>
      <c r="M511" s="3"/>
      <c r="N511" s="3">
        <f t="shared" ref="N511:N513" si="35">SUM(E511:M511)</f>
        <v>36</v>
      </c>
      <c r="O511" s="11"/>
      <c r="P511" s="16"/>
    </row>
    <row r="512" spans="1:16" s="4" customFormat="1" x14ac:dyDescent="0.25">
      <c r="A512" s="4">
        <v>15</v>
      </c>
      <c r="B512" s="3">
        <v>97720</v>
      </c>
      <c r="C512" s="3" t="s">
        <v>142</v>
      </c>
      <c r="D512" s="3" t="s">
        <v>283</v>
      </c>
      <c r="E512" s="3"/>
      <c r="F512" s="3">
        <v>36</v>
      </c>
      <c r="G512" s="3"/>
      <c r="H512" s="3"/>
      <c r="I512" s="3"/>
      <c r="J512" s="3"/>
      <c r="K512" s="3"/>
      <c r="L512" s="3"/>
      <c r="M512" s="3"/>
      <c r="N512" s="3">
        <f t="shared" si="35"/>
        <v>36</v>
      </c>
      <c r="O512" s="11"/>
      <c r="P512" s="16"/>
    </row>
    <row r="513" spans="1:16" s="4" customFormat="1" x14ac:dyDescent="0.25">
      <c r="A513" s="4">
        <v>50</v>
      </c>
      <c r="B513" s="1">
        <v>97724</v>
      </c>
      <c r="C513" s="1" t="s">
        <v>145</v>
      </c>
      <c r="D513" s="3" t="s">
        <v>283</v>
      </c>
      <c r="E513" s="1"/>
      <c r="F513" s="1">
        <v>18</v>
      </c>
      <c r="G513" s="1"/>
      <c r="H513" s="1"/>
      <c r="I513" s="1"/>
      <c r="J513" s="1"/>
      <c r="K513" s="1"/>
      <c r="L513" s="1"/>
      <c r="M513" s="1"/>
      <c r="N513" s="3">
        <f t="shared" si="35"/>
        <v>18</v>
      </c>
      <c r="O513" s="11"/>
      <c r="P513" s="16"/>
    </row>
    <row r="514" spans="1:16" s="4" customFormat="1" x14ac:dyDescent="0.25">
      <c r="B514" s="2"/>
      <c r="C514" s="2"/>
      <c r="E514" s="2"/>
      <c r="F514" s="2"/>
      <c r="G514" s="2"/>
      <c r="H514" s="2"/>
      <c r="I514" s="2"/>
      <c r="J514" s="2"/>
      <c r="K514" s="2"/>
      <c r="L514" s="2"/>
      <c r="M514" s="2"/>
      <c r="N514" s="8">
        <f>SUM(N511:N513)</f>
        <v>90</v>
      </c>
      <c r="O514" s="11">
        <v>22.5</v>
      </c>
      <c r="P514" s="16">
        <f>N514*O514</f>
        <v>2025</v>
      </c>
    </row>
    <row r="515" spans="1:16" s="4" customFormat="1" x14ac:dyDescent="0.25">
      <c r="B515" s="2"/>
      <c r="C515" s="2"/>
      <c r="E515" s="2"/>
      <c r="F515" s="2"/>
      <c r="G515" s="2"/>
      <c r="H515" s="2"/>
      <c r="I515" s="2"/>
      <c r="J515" s="2"/>
      <c r="K515" s="2"/>
      <c r="L515" s="2"/>
      <c r="M515" s="2"/>
      <c r="O515" s="11"/>
      <c r="P515" s="16"/>
    </row>
    <row r="516" spans="1:16" s="13" customFormat="1" x14ac:dyDescent="0.25">
      <c r="A516" s="36" t="s">
        <v>389</v>
      </c>
      <c r="B516" s="5">
        <v>97726</v>
      </c>
      <c r="C516" s="5" t="s">
        <v>16</v>
      </c>
      <c r="D516" s="5" t="s">
        <v>146</v>
      </c>
      <c r="E516" s="5"/>
      <c r="F516" s="5"/>
      <c r="G516" s="5"/>
      <c r="H516" s="5"/>
      <c r="I516" s="5">
        <v>18</v>
      </c>
      <c r="J516" s="5">
        <v>18</v>
      </c>
      <c r="K516" s="5">
        <v>36</v>
      </c>
      <c r="L516" s="5"/>
      <c r="M516" s="5"/>
      <c r="N516" s="5">
        <f t="shared" ref="N516:N524" si="36">SUM(E516:M516)</f>
        <v>72</v>
      </c>
      <c r="O516" s="12"/>
      <c r="P516" s="16"/>
    </row>
    <row r="517" spans="1:16" s="4" customFormat="1" x14ac:dyDescent="0.25">
      <c r="A517" s="35" t="s">
        <v>390</v>
      </c>
      <c r="B517" s="3">
        <v>97726</v>
      </c>
      <c r="C517" s="3" t="s">
        <v>12</v>
      </c>
      <c r="D517" s="3" t="s">
        <v>146</v>
      </c>
      <c r="E517" s="3">
        <v>101</v>
      </c>
      <c r="F517" s="3">
        <v>162</v>
      </c>
      <c r="G517" s="3">
        <v>416</v>
      </c>
      <c r="H517" s="3">
        <v>216</v>
      </c>
      <c r="I517" s="3">
        <v>198</v>
      </c>
      <c r="J517" s="3">
        <v>54</v>
      </c>
      <c r="K517" s="3"/>
      <c r="L517" s="3"/>
      <c r="M517" s="3"/>
      <c r="N517" s="3">
        <f t="shared" si="36"/>
        <v>1147</v>
      </c>
      <c r="O517" s="11"/>
      <c r="P517" s="16"/>
    </row>
    <row r="518" spans="1:16" s="4" customFormat="1" x14ac:dyDescent="0.25">
      <c r="A518" s="35" t="s">
        <v>391</v>
      </c>
      <c r="B518" s="1">
        <v>97726</v>
      </c>
      <c r="C518" s="1" t="s">
        <v>147</v>
      </c>
      <c r="D518" s="3" t="s">
        <v>146</v>
      </c>
      <c r="E518" s="1"/>
      <c r="F518" s="1">
        <v>108</v>
      </c>
      <c r="G518" s="1">
        <v>180</v>
      </c>
      <c r="H518" s="1">
        <v>108</v>
      </c>
      <c r="I518" s="1">
        <v>108</v>
      </c>
      <c r="J518" s="1">
        <v>36</v>
      </c>
      <c r="K518" s="1"/>
      <c r="L518" s="1"/>
      <c r="M518" s="1"/>
      <c r="N518" s="3">
        <f t="shared" si="36"/>
        <v>540</v>
      </c>
      <c r="O518" s="11"/>
      <c r="P518" s="16"/>
    </row>
    <row r="519" spans="1:16" s="4" customFormat="1" x14ac:dyDescent="0.25">
      <c r="A519" s="35" t="s">
        <v>392</v>
      </c>
      <c r="B519" s="3">
        <v>97726</v>
      </c>
      <c r="C519" s="3" t="s">
        <v>50</v>
      </c>
      <c r="D519" s="3" t="s">
        <v>146</v>
      </c>
      <c r="E519" s="3"/>
      <c r="F519" s="3"/>
      <c r="G519" s="3"/>
      <c r="H519" s="3"/>
      <c r="I519" s="3"/>
      <c r="J519" s="3">
        <v>22</v>
      </c>
      <c r="K519" s="3"/>
      <c r="L519" s="3"/>
      <c r="M519" s="3"/>
      <c r="N519" s="3">
        <f t="shared" si="36"/>
        <v>22</v>
      </c>
      <c r="O519" s="11"/>
      <c r="P519" s="16"/>
    </row>
    <row r="520" spans="1:16" s="4" customFormat="1" x14ac:dyDescent="0.25">
      <c r="B520" s="3">
        <v>97726</v>
      </c>
      <c r="C520" s="3" t="s">
        <v>50</v>
      </c>
      <c r="D520" s="3" t="s">
        <v>146</v>
      </c>
      <c r="E520" s="3"/>
      <c r="F520" s="3"/>
      <c r="G520" s="3"/>
      <c r="H520" s="3"/>
      <c r="I520" s="3">
        <v>48</v>
      </c>
      <c r="J520" s="3"/>
      <c r="K520" s="3"/>
      <c r="L520" s="3"/>
      <c r="M520" s="3"/>
      <c r="N520" s="3">
        <f t="shared" si="36"/>
        <v>48</v>
      </c>
      <c r="O520" s="11"/>
      <c r="P520" s="16"/>
    </row>
    <row r="521" spans="1:16" s="4" customFormat="1" x14ac:dyDescent="0.25">
      <c r="B521" s="3">
        <v>97726</v>
      </c>
      <c r="C521" s="3" t="s">
        <v>142</v>
      </c>
      <c r="D521" s="3" t="s">
        <v>146</v>
      </c>
      <c r="E521" s="3">
        <v>104</v>
      </c>
      <c r="F521" s="3">
        <v>90</v>
      </c>
      <c r="G521" s="3">
        <v>198</v>
      </c>
      <c r="H521" s="3">
        <v>126</v>
      </c>
      <c r="I521" s="3">
        <v>72</v>
      </c>
      <c r="J521" s="3">
        <v>18</v>
      </c>
      <c r="K521" s="3">
        <v>45</v>
      </c>
      <c r="L521" s="3"/>
      <c r="M521" s="3"/>
      <c r="N521" s="3">
        <f t="shared" si="36"/>
        <v>653</v>
      </c>
      <c r="O521" s="11"/>
      <c r="P521" s="16"/>
    </row>
    <row r="522" spans="1:16" s="4" customFormat="1" x14ac:dyDescent="0.25">
      <c r="B522" s="3">
        <v>97726</v>
      </c>
      <c r="C522" s="3" t="s">
        <v>143</v>
      </c>
      <c r="D522" s="3" t="s">
        <v>146</v>
      </c>
      <c r="E522" s="3">
        <v>72</v>
      </c>
      <c r="F522" s="3">
        <v>72</v>
      </c>
      <c r="G522" s="3">
        <v>188</v>
      </c>
      <c r="H522" s="3">
        <v>214</v>
      </c>
      <c r="I522" s="3">
        <v>200</v>
      </c>
      <c r="J522" s="3">
        <v>72</v>
      </c>
      <c r="K522" s="3">
        <v>18</v>
      </c>
      <c r="L522" s="3"/>
      <c r="M522" s="3"/>
      <c r="N522" s="3">
        <f t="shared" si="36"/>
        <v>836</v>
      </c>
      <c r="O522" s="11"/>
      <c r="P522" s="16"/>
    </row>
    <row r="523" spans="1:16" s="4" customFormat="1" x14ac:dyDescent="0.25">
      <c r="B523" s="3">
        <v>97726</v>
      </c>
      <c r="C523" s="3" t="s">
        <v>316</v>
      </c>
      <c r="D523" s="3" t="s">
        <v>146</v>
      </c>
      <c r="E523" s="3">
        <v>38</v>
      </c>
      <c r="F523" s="3">
        <v>144</v>
      </c>
      <c r="G523" s="3">
        <v>199</v>
      </c>
      <c r="H523" s="3">
        <v>72</v>
      </c>
      <c r="I523" s="3">
        <v>90</v>
      </c>
      <c r="J523" s="3">
        <v>71</v>
      </c>
      <c r="K523" s="3"/>
      <c r="L523" s="3"/>
      <c r="M523" s="3"/>
      <c r="N523" s="3">
        <f t="shared" si="36"/>
        <v>614</v>
      </c>
      <c r="O523" s="11"/>
      <c r="P523" s="16"/>
    </row>
    <row r="524" spans="1:16" s="4" customFormat="1" x14ac:dyDescent="0.25">
      <c r="B524" s="3">
        <v>97726</v>
      </c>
      <c r="C524" s="3" t="s">
        <v>32</v>
      </c>
      <c r="D524" s="3" t="s">
        <v>146</v>
      </c>
      <c r="E524" s="3"/>
      <c r="F524" s="3">
        <v>72</v>
      </c>
      <c r="G524" s="3">
        <v>108</v>
      </c>
      <c r="H524" s="3">
        <v>80</v>
      </c>
      <c r="I524" s="3">
        <v>81</v>
      </c>
      <c r="J524" s="3">
        <v>20</v>
      </c>
      <c r="K524" s="3">
        <v>66</v>
      </c>
      <c r="L524" s="3"/>
      <c r="M524" s="3"/>
      <c r="N524" s="3">
        <f t="shared" si="36"/>
        <v>427</v>
      </c>
      <c r="O524" s="11"/>
      <c r="P524" s="16"/>
    </row>
    <row r="525" spans="1:16" s="4" customFormat="1" x14ac:dyDescent="0.25">
      <c r="N525" s="8">
        <f>SUM(N516:N524)</f>
        <v>4359</v>
      </c>
      <c r="O525" s="11">
        <v>18.75</v>
      </c>
      <c r="P525" s="16">
        <f>N525*O525</f>
        <v>81731.25</v>
      </c>
    </row>
    <row r="526" spans="1:16" s="4" customFormat="1" x14ac:dyDescent="0.25">
      <c r="O526" s="11"/>
      <c r="P526" s="16"/>
    </row>
    <row r="527" spans="1:16" s="4" customFormat="1" x14ac:dyDescent="0.25">
      <c r="A527" s="4">
        <v>11</v>
      </c>
      <c r="B527" s="3">
        <v>97728</v>
      </c>
      <c r="C527" s="3" t="s">
        <v>148</v>
      </c>
      <c r="D527" s="3" t="s">
        <v>341</v>
      </c>
      <c r="E527" s="3">
        <v>36</v>
      </c>
      <c r="F527" s="3"/>
      <c r="G527" s="3"/>
      <c r="H527" s="3"/>
      <c r="I527" s="3"/>
      <c r="J527" s="3"/>
      <c r="K527" s="3"/>
      <c r="L527" s="3"/>
      <c r="M527" s="3"/>
      <c r="N527" s="3">
        <f t="shared" ref="N527" si="37">SUM(E527:M527)</f>
        <v>36</v>
      </c>
      <c r="O527" s="11"/>
      <c r="P527" s="16"/>
    </row>
    <row r="528" spans="1:16" s="4" customFormat="1" x14ac:dyDescent="0.25">
      <c r="N528" s="8">
        <f>SUM(N527)</f>
        <v>36</v>
      </c>
      <c r="O528" s="11">
        <v>17.5</v>
      </c>
      <c r="P528" s="16">
        <f>N528*O528</f>
        <v>630</v>
      </c>
    </row>
    <row r="529" spans="1:16" s="4" customFormat="1" x14ac:dyDescent="0.25">
      <c r="O529" s="11"/>
      <c r="P529" s="16"/>
    </row>
    <row r="530" spans="1:16" s="4" customFormat="1" x14ac:dyDescent="0.25">
      <c r="A530" s="35" t="s">
        <v>393</v>
      </c>
      <c r="B530" s="3">
        <v>97732</v>
      </c>
      <c r="C530" s="3" t="s">
        <v>22</v>
      </c>
      <c r="D530" s="1" t="s">
        <v>149</v>
      </c>
      <c r="E530" s="3"/>
      <c r="F530" s="3"/>
      <c r="G530" s="3">
        <v>24</v>
      </c>
      <c r="H530" s="3">
        <v>20</v>
      </c>
      <c r="I530" s="3"/>
      <c r="J530" s="3"/>
      <c r="K530" s="3"/>
      <c r="L530" s="3"/>
      <c r="M530" s="3"/>
      <c r="N530" s="3">
        <f t="shared" ref="N530:N538" si="38">SUM(E530:M530)</f>
        <v>44</v>
      </c>
      <c r="O530" s="11"/>
      <c r="P530" s="16"/>
    </row>
    <row r="531" spans="1:16" s="4" customFormat="1" x14ac:dyDescent="0.25">
      <c r="A531" s="35" t="s">
        <v>394</v>
      </c>
      <c r="B531" s="1">
        <v>97732</v>
      </c>
      <c r="C531" s="1" t="s">
        <v>84</v>
      </c>
      <c r="D531" s="1" t="s">
        <v>149</v>
      </c>
      <c r="E531" s="1"/>
      <c r="F531" s="1">
        <v>114</v>
      </c>
      <c r="G531" s="1"/>
      <c r="H531" s="1">
        <v>40</v>
      </c>
      <c r="I531" s="1">
        <v>18</v>
      </c>
      <c r="J531" s="1"/>
      <c r="K531" s="1"/>
      <c r="L531" s="1"/>
      <c r="M531" s="1"/>
      <c r="N531" s="3">
        <f t="shared" si="38"/>
        <v>172</v>
      </c>
      <c r="O531" s="10"/>
      <c r="P531" s="16"/>
    </row>
    <row r="532" spans="1:16" s="4" customFormat="1" x14ac:dyDescent="0.25">
      <c r="A532" s="35" t="s">
        <v>395</v>
      </c>
      <c r="B532" s="1">
        <v>97732</v>
      </c>
      <c r="C532" s="1" t="s">
        <v>150</v>
      </c>
      <c r="D532" s="1" t="s">
        <v>149</v>
      </c>
      <c r="E532" s="1"/>
      <c r="F532" s="1"/>
      <c r="G532" s="1">
        <v>138</v>
      </c>
      <c r="H532" s="1"/>
      <c r="I532" s="1"/>
      <c r="J532" s="1">
        <v>40</v>
      </c>
      <c r="K532" s="1"/>
      <c r="L532" s="1"/>
      <c r="M532" s="1"/>
      <c r="N532" s="3">
        <f t="shared" si="38"/>
        <v>178</v>
      </c>
      <c r="O532" s="11"/>
      <c r="P532" s="16"/>
    </row>
    <row r="533" spans="1:16" s="4" customFormat="1" x14ac:dyDescent="0.25">
      <c r="B533" s="3">
        <v>97732</v>
      </c>
      <c r="C533" s="1" t="s">
        <v>152</v>
      </c>
      <c r="D533" s="1" t="s">
        <v>149</v>
      </c>
      <c r="E533" s="3"/>
      <c r="F533" s="3"/>
      <c r="G533" s="3">
        <v>20</v>
      </c>
      <c r="H533" s="3"/>
      <c r="I533" s="3">
        <v>18</v>
      </c>
      <c r="J533" s="3"/>
      <c r="K533" s="3">
        <v>20</v>
      </c>
      <c r="L533" s="3"/>
      <c r="M533" s="3"/>
      <c r="N533" s="3">
        <f t="shared" si="38"/>
        <v>58</v>
      </c>
      <c r="O533" s="11"/>
      <c r="P533" s="16"/>
    </row>
    <row r="534" spans="1:16" s="4" customFormat="1" x14ac:dyDescent="0.25">
      <c r="B534" s="1">
        <v>97732</v>
      </c>
      <c r="C534" s="1" t="s">
        <v>151</v>
      </c>
      <c r="D534" s="1" t="s">
        <v>149</v>
      </c>
      <c r="E534" s="1"/>
      <c r="F534" s="1"/>
      <c r="G534" s="1">
        <v>180</v>
      </c>
      <c r="H534" s="1">
        <v>20</v>
      </c>
      <c r="I534" s="1"/>
      <c r="J534" s="1"/>
      <c r="K534" s="1"/>
      <c r="L534" s="1"/>
      <c r="M534" s="1"/>
      <c r="N534" s="3">
        <f t="shared" si="38"/>
        <v>200</v>
      </c>
      <c r="O534" s="11"/>
      <c r="P534" s="16"/>
    </row>
    <row r="535" spans="1:16" s="4" customFormat="1" x14ac:dyDescent="0.25">
      <c r="B535" s="1">
        <v>97732</v>
      </c>
      <c r="C535" s="1" t="s">
        <v>92</v>
      </c>
      <c r="D535" s="1" t="s">
        <v>149</v>
      </c>
      <c r="E535" s="1">
        <v>30</v>
      </c>
      <c r="F535" s="1">
        <v>30</v>
      </c>
      <c r="G535" s="1">
        <v>100</v>
      </c>
      <c r="H535" s="1">
        <v>60</v>
      </c>
      <c r="I535" s="1">
        <v>38</v>
      </c>
      <c r="J535" s="1">
        <v>48</v>
      </c>
      <c r="K535" s="1"/>
      <c r="L535" s="1"/>
      <c r="M535" s="1"/>
      <c r="N535" s="3">
        <f t="shared" si="38"/>
        <v>306</v>
      </c>
      <c r="O535" s="10"/>
      <c r="P535" s="16"/>
    </row>
    <row r="536" spans="1:16" s="4" customFormat="1" x14ac:dyDescent="0.25">
      <c r="B536" s="3">
        <v>97732</v>
      </c>
      <c r="C536" s="3" t="s">
        <v>119</v>
      </c>
      <c r="D536" s="1" t="s">
        <v>149</v>
      </c>
      <c r="E536" s="3"/>
      <c r="F536" s="3">
        <v>20</v>
      </c>
      <c r="G536" s="3">
        <v>36</v>
      </c>
      <c r="H536" s="3"/>
      <c r="I536" s="3"/>
      <c r="J536" s="3"/>
      <c r="K536" s="3"/>
      <c r="L536" s="3"/>
      <c r="M536" s="3"/>
      <c r="N536" s="3">
        <f t="shared" si="38"/>
        <v>56</v>
      </c>
      <c r="O536" s="11"/>
      <c r="P536" s="16"/>
    </row>
    <row r="537" spans="1:16" s="4" customFormat="1" x14ac:dyDescent="0.25">
      <c r="B537" s="1">
        <v>97732</v>
      </c>
      <c r="C537" s="1" t="s">
        <v>143</v>
      </c>
      <c r="D537" s="1" t="s">
        <v>149</v>
      </c>
      <c r="E537" s="1"/>
      <c r="F537" s="1">
        <v>80</v>
      </c>
      <c r="G537" s="1">
        <v>114</v>
      </c>
      <c r="H537" s="1">
        <v>40</v>
      </c>
      <c r="I537" s="1">
        <v>40</v>
      </c>
      <c r="J537" s="1"/>
      <c r="K537" s="1"/>
      <c r="L537" s="1"/>
      <c r="M537" s="1"/>
      <c r="N537" s="3">
        <f t="shared" si="38"/>
        <v>274</v>
      </c>
      <c r="O537" s="10"/>
      <c r="P537" s="16"/>
    </row>
    <row r="538" spans="1:16" s="4" customFormat="1" x14ac:dyDescent="0.25">
      <c r="B538" s="1">
        <v>97732</v>
      </c>
      <c r="C538" s="1" t="s">
        <v>34</v>
      </c>
      <c r="D538" s="1" t="s">
        <v>149</v>
      </c>
      <c r="E538" s="1"/>
      <c r="F538" s="1"/>
      <c r="G538" s="1">
        <v>80</v>
      </c>
      <c r="H538" s="1"/>
      <c r="I538" s="1">
        <v>20</v>
      </c>
      <c r="J538" s="1">
        <v>20</v>
      </c>
      <c r="K538" s="1"/>
      <c r="L538" s="1"/>
      <c r="M538" s="1"/>
      <c r="N538" s="3">
        <f t="shared" si="38"/>
        <v>120</v>
      </c>
      <c r="O538" s="11"/>
      <c r="P538" s="16"/>
    </row>
    <row r="539" spans="1:16" s="4" customFormat="1" x14ac:dyDescent="0.25">
      <c r="D539" s="2"/>
      <c r="N539" s="8">
        <f>SUM(N530:N538)</f>
        <v>1408</v>
      </c>
      <c r="O539" s="11">
        <v>28.75</v>
      </c>
      <c r="P539" s="16">
        <f>N539*O539</f>
        <v>40480</v>
      </c>
    </row>
    <row r="540" spans="1:16" s="4" customFormat="1" x14ac:dyDescent="0.25">
      <c r="D540" s="2"/>
      <c r="O540" s="11"/>
      <c r="P540" s="16"/>
    </row>
    <row r="541" spans="1:16" s="4" customFormat="1" x14ac:dyDescent="0.25">
      <c r="A541" s="35" t="s">
        <v>396</v>
      </c>
      <c r="B541" s="3">
        <v>97737</v>
      </c>
      <c r="C541" s="3" t="s">
        <v>154</v>
      </c>
      <c r="D541" s="3" t="s">
        <v>344</v>
      </c>
      <c r="E541" s="3"/>
      <c r="F541" s="3"/>
      <c r="G541" s="3"/>
      <c r="H541" s="3"/>
      <c r="I541" s="3"/>
      <c r="J541" s="3">
        <v>40</v>
      </c>
      <c r="K541" s="3">
        <v>40</v>
      </c>
      <c r="L541" s="3"/>
      <c r="M541" s="3"/>
      <c r="N541" s="3">
        <f>SUM(E541:M541)</f>
        <v>80</v>
      </c>
      <c r="O541" s="11"/>
      <c r="P541" s="16"/>
    </row>
    <row r="542" spans="1:16" s="4" customFormat="1" x14ac:dyDescent="0.25">
      <c r="A542" s="35" t="s">
        <v>397</v>
      </c>
      <c r="B542" s="3">
        <v>97737</v>
      </c>
      <c r="C542" s="3" t="s">
        <v>85</v>
      </c>
      <c r="D542" s="3" t="s">
        <v>344</v>
      </c>
      <c r="E542" s="3"/>
      <c r="F542" s="3"/>
      <c r="G542" s="3"/>
      <c r="H542" s="3"/>
      <c r="I542" s="3"/>
      <c r="J542" s="3"/>
      <c r="K542" s="3">
        <v>30</v>
      </c>
      <c r="L542" s="3"/>
      <c r="M542" s="3"/>
      <c r="N542" s="3">
        <f>SUM(E542:M542)</f>
        <v>30</v>
      </c>
      <c r="O542" s="11"/>
      <c r="P542" s="16"/>
    </row>
    <row r="543" spans="1:16" s="4" customFormat="1" x14ac:dyDescent="0.25">
      <c r="B543" s="3">
        <v>97737</v>
      </c>
      <c r="C543" s="3" t="s">
        <v>153</v>
      </c>
      <c r="D543" s="3" t="s">
        <v>344</v>
      </c>
      <c r="E543" s="3"/>
      <c r="F543" s="3">
        <v>80</v>
      </c>
      <c r="G543" s="3">
        <v>20</v>
      </c>
      <c r="H543" s="3"/>
      <c r="I543" s="3">
        <v>40</v>
      </c>
      <c r="J543" s="3">
        <v>20</v>
      </c>
      <c r="K543" s="3"/>
      <c r="L543" s="3"/>
      <c r="M543" s="3"/>
      <c r="N543" s="3">
        <f>SUM(E543:M543)</f>
        <v>160</v>
      </c>
      <c r="O543" s="11"/>
      <c r="P543" s="16"/>
    </row>
    <row r="544" spans="1:16" s="4" customFormat="1" x14ac:dyDescent="0.25">
      <c r="B544" s="3">
        <v>97737</v>
      </c>
      <c r="C544" s="3" t="s">
        <v>32</v>
      </c>
      <c r="D544" s="3" t="s">
        <v>344</v>
      </c>
      <c r="E544" s="3">
        <v>20</v>
      </c>
      <c r="F544" s="3"/>
      <c r="G544" s="3"/>
      <c r="H544" s="3"/>
      <c r="I544" s="3"/>
      <c r="J544" s="3"/>
      <c r="K544" s="3"/>
      <c r="L544" s="3"/>
      <c r="M544" s="3"/>
      <c r="N544" s="3">
        <f>SUM(E544:M544)</f>
        <v>20</v>
      </c>
      <c r="O544" s="11"/>
      <c r="P544" s="16"/>
    </row>
    <row r="545" spans="1:16" s="4" customFormat="1" x14ac:dyDescent="0.25">
      <c r="N545" s="8">
        <f>SUM(N541:N544)</f>
        <v>290</v>
      </c>
      <c r="O545" s="11">
        <v>39.549999999999997</v>
      </c>
      <c r="P545" s="16">
        <f>N545*O545</f>
        <v>11469.5</v>
      </c>
    </row>
    <row r="546" spans="1:16" s="4" customFormat="1" x14ac:dyDescent="0.25">
      <c r="O546" s="11"/>
      <c r="P546" s="16"/>
    </row>
    <row r="547" spans="1:16" s="4" customFormat="1" x14ac:dyDescent="0.25">
      <c r="A547" s="35" t="s">
        <v>398</v>
      </c>
      <c r="B547" s="3">
        <v>97741</v>
      </c>
      <c r="C547" s="3" t="s">
        <v>85</v>
      </c>
      <c r="D547" s="3" t="s">
        <v>155</v>
      </c>
      <c r="E547" s="3"/>
      <c r="F547" s="3"/>
      <c r="G547" s="3">
        <v>40</v>
      </c>
      <c r="H547" s="3"/>
      <c r="I547" s="3"/>
      <c r="J547" s="3"/>
      <c r="K547" s="3"/>
      <c r="L547" s="3"/>
      <c r="M547" s="3"/>
      <c r="N547" s="3">
        <f>SUM(E547:M547)</f>
        <v>40</v>
      </c>
      <c r="O547" s="11"/>
      <c r="P547" s="16"/>
    </row>
    <row r="548" spans="1:16" s="4" customFormat="1" x14ac:dyDescent="0.25">
      <c r="B548" s="1">
        <v>97741</v>
      </c>
      <c r="C548" s="3" t="s">
        <v>75</v>
      </c>
      <c r="D548" s="3" t="s">
        <v>155</v>
      </c>
      <c r="E548" s="1"/>
      <c r="F548" s="1"/>
      <c r="G548" s="1">
        <v>82</v>
      </c>
      <c r="H548" s="1"/>
      <c r="I548" s="1">
        <v>40</v>
      </c>
      <c r="J548" s="1">
        <v>40</v>
      </c>
      <c r="K548" s="1"/>
      <c r="L548" s="1"/>
      <c r="M548" s="1"/>
      <c r="N548" s="3">
        <f>SUM(E548:M548)</f>
        <v>162</v>
      </c>
      <c r="O548" s="11"/>
      <c r="P548" s="16"/>
    </row>
    <row r="549" spans="1:16" s="4" customFormat="1" x14ac:dyDescent="0.25">
      <c r="B549" s="3">
        <v>97741</v>
      </c>
      <c r="C549" s="3" t="s">
        <v>55</v>
      </c>
      <c r="D549" s="3" t="s">
        <v>155</v>
      </c>
      <c r="E549" s="3">
        <v>40</v>
      </c>
      <c r="F549" s="3"/>
      <c r="G549" s="3"/>
      <c r="H549" s="3"/>
      <c r="I549" s="3"/>
      <c r="J549" s="3"/>
      <c r="K549" s="3"/>
      <c r="L549" s="3"/>
      <c r="M549" s="3"/>
      <c r="N549" s="3">
        <f>SUM(E549:M549)</f>
        <v>40</v>
      </c>
      <c r="O549" s="11"/>
      <c r="P549" s="16"/>
    </row>
    <row r="550" spans="1:16" s="4" customFormat="1" x14ac:dyDescent="0.25">
      <c r="B550" s="1">
        <v>97741</v>
      </c>
      <c r="C550" s="1" t="s">
        <v>34</v>
      </c>
      <c r="D550" s="3" t="s">
        <v>155</v>
      </c>
      <c r="E550" s="1"/>
      <c r="F550" s="1"/>
      <c r="G550" s="1">
        <v>240</v>
      </c>
      <c r="H550" s="1"/>
      <c r="I550" s="1"/>
      <c r="J550" s="1"/>
      <c r="K550" s="1"/>
      <c r="L550" s="1"/>
      <c r="M550" s="1"/>
      <c r="N550" s="3">
        <f>SUM(E550:M550)</f>
        <v>240</v>
      </c>
      <c r="O550" s="11"/>
      <c r="P550" s="16"/>
    </row>
    <row r="551" spans="1:16" s="4" customFormat="1" x14ac:dyDescent="0.25">
      <c r="N551" s="8">
        <f>SUM(N547:N550)</f>
        <v>482</v>
      </c>
      <c r="O551" s="11">
        <v>40.35</v>
      </c>
      <c r="P551" s="16">
        <f>N551*O551</f>
        <v>19448.7</v>
      </c>
    </row>
    <row r="552" spans="1:16" s="4" customFormat="1" x14ac:dyDescent="0.25">
      <c r="O552" s="11"/>
      <c r="P552" s="16"/>
    </row>
    <row r="553" spans="1:16" s="4" customFormat="1" x14ac:dyDescent="0.25">
      <c r="A553" s="4">
        <v>1</v>
      </c>
      <c r="B553" s="3">
        <v>97760</v>
      </c>
      <c r="C553" s="3" t="s">
        <v>164</v>
      </c>
      <c r="D553" s="3" t="s">
        <v>335</v>
      </c>
      <c r="E553" s="3"/>
      <c r="F553" s="3"/>
      <c r="G553" s="3"/>
      <c r="H553" s="3"/>
      <c r="I553" s="3"/>
      <c r="J553" s="3">
        <v>11</v>
      </c>
      <c r="K553" s="3"/>
      <c r="L553" s="3"/>
      <c r="M553" s="3"/>
      <c r="N553" s="3">
        <f t="shared" ref="N553:N555" si="39">SUM(E553:M553)</f>
        <v>11</v>
      </c>
      <c r="O553" s="11"/>
      <c r="P553" s="16"/>
    </row>
    <row r="554" spans="1:16" s="4" customFormat="1" x14ac:dyDescent="0.25">
      <c r="B554" s="3">
        <v>97760</v>
      </c>
      <c r="C554" s="3" t="s">
        <v>107</v>
      </c>
      <c r="D554" s="3" t="s">
        <v>335</v>
      </c>
      <c r="E554" s="3">
        <v>30</v>
      </c>
      <c r="F554" s="3"/>
      <c r="G554" s="3"/>
      <c r="H554" s="3"/>
      <c r="I554" s="3"/>
      <c r="J554" s="3"/>
      <c r="K554" s="3"/>
      <c r="L554" s="3"/>
      <c r="M554" s="3"/>
      <c r="N554" s="3">
        <f t="shared" si="39"/>
        <v>30</v>
      </c>
      <c r="O554" s="11"/>
      <c r="P554" s="16"/>
    </row>
    <row r="555" spans="1:16" s="4" customFormat="1" x14ac:dyDescent="0.25">
      <c r="A555" s="4">
        <v>78</v>
      </c>
      <c r="B555" s="1">
        <v>97813</v>
      </c>
      <c r="C555" s="1" t="s">
        <v>25</v>
      </c>
      <c r="D555" s="3" t="s">
        <v>335</v>
      </c>
      <c r="E555" s="1">
        <v>26</v>
      </c>
      <c r="F555" s="1"/>
      <c r="G555" s="1"/>
      <c r="H555" s="1"/>
      <c r="I555" s="1"/>
      <c r="J555" s="1"/>
      <c r="K555" s="1"/>
      <c r="L555" s="1"/>
      <c r="M555" s="1"/>
      <c r="N555" s="3">
        <f t="shared" si="39"/>
        <v>26</v>
      </c>
      <c r="O555" s="11"/>
      <c r="P555" s="16"/>
    </row>
    <row r="556" spans="1:16" s="4" customFormat="1" x14ac:dyDescent="0.25">
      <c r="B556" s="2"/>
      <c r="C556" s="2"/>
      <c r="E556" s="2"/>
      <c r="F556" s="2"/>
      <c r="G556" s="2"/>
      <c r="H556" s="2"/>
      <c r="I556" s="2"/>
      <c r="J556" s="2"/>
      <c r="K556" s="2"/>
      <c r="L556" s="2"/>
      <c r="M556" s="2"/>
      <c r="N556" s="8">
        <f>SUM(N553:N555)</f>
        <v>67</v>
      </c>
      <c r="O556" s="11">
        <v>22.5</v>
      </c>
      <c r="P556" s="16">
        <f>N556*O556</f>
        <v>1507.5</v>
      </c>
    </row>
    <row r="557" spans="1:16" s="4" customFormat="1" x14ac:dyDescent="0.25">
      <c r="O557" s="11"/>
      <c r="P557" s="16"/>
    </row>
    <row r="558" spans="1:16" s="4" customFormat="1" x14ac:dyDescent="0.25">
      <c r="A558" s="35" t="s">
        <v>399</v>
      </c>
      <c r="B558" s="38" t="s">
        <v>488</v>
      </c>
      <c r="C558" s="3" t="s">
        <v>105</v>
      </c>
      <c r="D558" s="3" t="s">
        <v>158</v>
      </c>
      <c r="E558" s="3">
        <v>89</v>
      </c>
      <c r="F558" s="3">
        <v>90</v>
      </c>
      <c r="G558" s="3">
        <v>221</v>
      </c>
      <c r="H558" s="3">
        <v>30</v>
      </c>
      <c r="I558" s="3">
        <v>168</v>
      </c>
      <c r="J558" s="3">
        <v>78</v>
      </c>
      <c r="K558" s="3"/>
      <c r="L558" s="3"/>
      <c r="M558" s="3"/>
      <c r="N558" s="3">
        <f>SUM(E558:M558)</f>
        <v>676</v>
      </c>
      <c r="O558" s="11"/>
      <c r="P558" s="16"/>
    </row>
    <row r="559" spans="1:16" s="4" customFormat="1" x14ac:dyDescent="0.25">
      <c r="B559" s="1">
        <v>97832</v>
      </c>
      <c r="C559" s="3" t="s">
        <v>159</v>
      </c>
      <c r="D559" s="3" t="s">
        <v>158</v>
      </c>
      <c r="E559" s="1">
        <v>40</v>
      </c>
      <c r="F559" s="1"/>
      <c r="G559" s="1">
        <v>36</v>
      </c>
      <c r="H559" s="1">
        <v>80</v>
      </c>
      <c r="I559" s="1">
        <v>24</v>
      </c>
      <c r="J559" s="1"/>
      <c r="K559" s="1"/>
      <c r="L559" s="1"/>
      <c r="M559" s="1"/>
      <c r="N559" s="3">
        <f>SUM(E559:M559)</f>
        <v>180</v>
      </c>
      <c r="O559" s="11"/>
      <c r="P559" s="16"/>
    </row>
    <row r="560" spans="1:16" s="4" customFormat="1" x14ac:dyDescent="0.25">
      <c r="B560" s="3">
        <v>97832</v>
      </c>
      <c r="C560" s="3" t="s">
        <v>63</v>
      </c>
      <c r="D560" s="3" t="s">
        <v>158</v>
      </c>
      <c r="E560" s="3"/>
      <c r="F560" s="3">
        <v>30</v>
      </c>
      <c r="G560" s="3">
        <v>120</v>
      </c>
      <c r="H560" s="3">
        <v>150</v>
      </c>
      <c r="I560" s="3">
        <v>24</v>
      </c>
      <c r="J560" s="3">
        <v>24</v>
      </c>
      <c r="K560" s="3">
        <v>32</v>
      </c>
      <c r="L560" s="3"/>
      <c r="M560" s="3"/>
      <c r="N560" s="3">
        <f>SUM(E560:M560)</f>
        <v>380</v>
      </c>
      <c r="O560" s="11"/>
      <c r="P560" s="16"/>
    </row>
    <row r="561" spans="1:16" s="4" customFormat="1" x14ac:dyDescent="0.25">
      <c r="B561" s="3">
        <v>97832</v>
      </c>
      <c r="C561" s="3" t="s">
        <v>161</v>
      </c>
      <c r="D561" s="3" t="s">
        <v>158</v>
      </c>
      <c r="E561" s="3">
        <v>60</v>
      </c>
      <c r="F561" s="3">
        <v>30</v>
      </c>
      <c r="G561" s="3">
        <v>30</v>
      </c>
      <c r="H561" s="3"/>
      <c r="I561" s="3">
        <v>72</v>
      </c>
      <c r="J561" s="3">
        <v>48</v>
      </c>
      <c r="K561" s="3"/>
      <c r="L561" s="3"/>
      <c r="M561" s="3"/>
      <c r="N561" s="3">
        <f>SUM(E561:M561)</f>
        <v>240</v>
      </c>
      <c r="O561" s="11"/>
      <c r="P561" s="16"/>
    </row>
    <row r="562" spans="1:16" s="4" customFormat="1" x14ac:dyDescent="0.25">
      <c r="B562" s="3">
        <v>97832</v>
      </c>
      <c r="C562" s="3" t="s">
        <v>160</v>
      </c>
      <c r="D562" s="3" t="s">
        <v>158</v>
      </c>
      <c r="E562" s="3"/>
      <c r="F562" s="3"/>
      <c r="G562" s="3"/>
      <c r="H562" s="3">
        <v>60</v>
      </c>
      <c r="I562" s="3">
        <v>96</v>
      </c>
      <c r="J562" s="3">
        <v>63</v>
      </c>
      <c r="K562" s="3"/>
      <c r="L562" s="3"/>
      <c r="M562" s="3"/>
      <c r="N562" s="3">
        <f>SUM(E562:M562)</f>
        <v>219</v>
      </c>
      <c r="O562" s="11"/>
      <c r="P562" s="16"/>
    </row>
    <row r="563" spans="1:16" s="4" customFormat="1" x14ac:dyDescent="0.25">
      <c r="N563" s="8">
        <f>SUM(N558:N562)</f>
        <v>1695</v>
      </c>
      <c r="O563" s="11">
        <v>36.049999999999997</v>
      </c>
      <c r="P563" s="16">
        <f>N563*O563</f>
        <v>61104.749999999993</v>
      </c>
    </row>
    <row r="564" spans="1:16" s="4" customFormat="1" x14ac:dyDescent="0.25">
      <c r="O564" s="11"/>
      <c r="P564" s="16"/>
    </row>
    <row r="565" spans="1:16" s="4" customFormat="1" ht="25.5" x14ac:dyDescent="0.25">
      <c r="A565" s="37">
        <v>14</v>
      </c>
      <c r="B565" s="3">
        <v>97881</v>
      </c>
      <c r="C565" s="1" t="s">
        <v>199</v>
      </c>
      <c r="D565" s="1" t="s">
        <v>231</v>
      </c>
      <c r="E565" s="3">
        <v>17</v>
      </c>
      <c r="F565" s="3"/>
      <c r="G565" s="3"/>
      <c r="H565" s="3">
        <v>212</v>
      </c>
      <c r="I565" s="3">
        <v>132</v>
      </c>
      <c r="J565" s="3">
        <v>52</v>
      </c>
      <c r="K565" s="3"/>
      <c r="L565" s="3"/>
      <c r="M565" s="3"/>
      <c r="N565" s="3">
        <f t="shared" ref="N565:N582" si="40">SUM(E565:M565)</f>
        <v>413</v>
      </c>
      <c r="O565" s="11"/>
      <c r="P565" s="16"/>
    </row>
    <row r="566" spans="1:16" s="4" customFormat="1" x14ac:dyDescent="0.25">
      <c r="N566" s="8">
        <f>SUM(N565)</f>
        <v>413</v>
      </c>
      <c r="O566" s="11">
        <v>24.75</v>
      </c>
      <c r="P566" s="16">
        <f>N566*O566</f>
        <v>10221.75</v>
      </c>
    </row>
    <row r="567" spans="1:16" s="4" customFormat="1" x14ac:dyDescent="0.25">
      <c r="O567" s="11"/>
      <c r="P567" s="16"/>
    </row>
    <row r="568" spans="1:16" s="4" customFormat="1" x14ac:dyDescent="0.25">
      <c r="A568" s="35" t="s">
        <v>400</v>
      </c>
      <c r="B568" s="3">
        <v>97883</v>
      </c>
      <c r="C568" s="1" t="s">
        <v>14</v>
      </c>
      <c r="D568" s="1" t="s">
        <v>201</v>
      </c>
      <c r="E568" s="1">
        <v>11</v>
      </c>
      <c r="F568" s="1">
        <v>36</v>
      </c>
      <c r="G568" s="1"/>
      <c r="H568" s="1"/>
      <c r="I568" s="1">
        <v>2</v>
      </c>
      <c r="J568" s="1">
        <v>41</v>
      </c>
      <c r="K568" s="1"/>
      <c r="L568" s="1"/>
      <c r="M568" s="1"/>
      <c r="N568" s="3">
        <f>SUM(E568:M568)</f>
        <v>90</v>
      </c>
      <c r="O568" s="11"/>
      <c r="P568" s="16"/>
    </row>
    <row r="569" spans="1:16" s="4" customFormat="1" x14ac:dyDescent="0.25">
      <c r="B569" s="3">
        <v>97883</v>
      </c>
      <c r="C569" s="1" t="s">
        <v>202</v>
      </c>
      <c r="D569" s="1" t="s">
        <v>201</v>
      </c>
      <c r="E569" s="3">
        <v>26</v>
      </c>
      <c r="F569" s="3">
        <v>16</v>
      </c>
      <c r="G569" s="3">
        <v>47</v>
      </c>
      <c r="H569" s="3">
        <v>6</v>
      </c>
      <c r="I569" s="3">
        <v>26</v>
      </c>
      <c r="J569" s="3">
        <v>8</v>
      </c>
      <c r="K569" s="3"/>
      <c r="L569" s="3"/>
      <c r="M569" s="3"/>
      <c r="N569" s="3">
        <f>SUM(E569:M569)</f>
        <v>129</v>
      </c>
      <c r="O569" s="11"/>
      <c r="P569" s="16"/>
    </row>
    <row r="570" spans="1:16" s="4" customFormat="1" x14ac:dyDescent="0.25">
      <c r="B570" s="3">
        <v>97883</v>
      </c>
      <c r="C570" s="3" t="s">
        <v>157</v>
      </c>
      <c r="D570" s="1" t="s">
        <v>201</v>
      </c>
      <c r="E570" s="3">
        <v>23</v>
      </c>
      <c r="F570" s="3">
        <v>15</v>
      </c>
      <c r="G570" s="3">
        <v>58</v>
      </c>
      <c r="H570" s="3">
        <v>50</v>
      </c>
      <c r="I570" s="3">
        <v>9</v>
      </c>
      <c r="J570" s="3">
        <v>54</v>
      </c>
      <c r="K570" s="3"/>
      <c r="L570" s="3"/>
      <c r="M570" s="3"/>
      <c r="N570" s="3">
        <f>SUM(E570:M570)</f>
        <v>209</v>
      </c>
      <c r="O570" s="11"/>
      <c r="P570" s="16"/>
    </row>
    <row r="571" spans="1:16" s="4" customFormat="1" x14ac:dyDescent="0.25">
      <c r="B571" s="3">
        <v>97883</v>
      </c>
      <c r="C571" s="1" t="s">
        <v>203</v>
      </c>
      <c r="D571" s="1" t="s">
        <v>201</v>
      </c>
      <c r="E571" s="1">
        <v>7</v>
      </c>
      <c r="F571" s="1">
        <v>30</v>
      </c>
      <c r="G571" s="1"/>
      <c r="H571" s="1"/>
      <c r="I571" s="1">
        <v>17</v>
      </c>
      <c r="J571" s="1">
        <v>9</v>
      </c>
      <c r="K571" s="1"/>
      <c r="L571" s="1"/>
      <c r="M571" s="1"/>
      <c r="N571" s="3">
        <f>SUM(E571:M571)</f>
        <v>63</v>
      </c>
      <c r="O571" s="11"/>
      <c r="P571" s="16"/>
    </row>
    <row r="572" spans="1:16" s="4" customFormat="1" x14ac:dyDescent="0.25">
      <c r="B572" s="2"/>
      <c r="C572" s="2"/>
      <c r="E572" s="2"/>
      <c r="F572" s="2"/>
      <c r="G572" s="2"/>
      <c r="H572" s="2"/>
      <c r="I572" s="2"/>
      <c r="J572" s="2"/>
      <c r="K572" s="2"/>
      <c r="L572" s="2"/>
      <c r="M572" s="2"/>
      <c r="N572" s="8">
        <f>SUM(N568:N571)</f>
        <v>491</v>
      </c>
      <c r="O572" s="11">
        <v>33.549999999999997</v>
      </c>
      <c r="P572" s="16">
        <f>N572*O572</f>
        <v>16473.05</v>
      </c>
    </row>
    <row r="573" spans="1:16" s="4" customFormat="1" x14ac:dyDescent="0.25">
      <c r="B573" s="2"/>
      <c r="C573" s="2"/>
      <c r="E573" s="2"/>
      <c r="F573" s="2"/>
      <c r="G573" s="2"/>
      <c r="H573" s="2"/>
      <c r="I573" s="2"/>
      <c r="J573" s="2"/>
      <c r="K573" s="2"/>
      <c r="L573" s="2"/>
      <c r="M573" s="2"/>
      <c r="O573" s="11"/>
      <c r="P573" s="16"/>
    </row>
    <row r="574" spans="1:16" s="4" customFormat="1" ht="25.5" x14ac:dyDescent="0.25">
      <c r="A574" s="34" t="s">
        <v>486</v>
      </c>
      <c r="B574" s="1">
        <v>97899</v>
      </c>
      <c r="C574" s="1" t="s">
        <v>340</v>
      </c>
      <c r="D574" s="1" t="s">
        <v>234</v>
      </c>
      <c r="E574" s="1">
        <v>3</v>
      </c>
      <c r="F574" s="1">
        <v>2</v>
      </c>
      <c r="G574" s="1"/>
      <c r="H574" s="1"/>
      <c r="I574" s="1"/>
      <c r="J574" s="1">
        <v>5</v>
      </c>
      <c r="K574" s="1"/>
      <c r="L574" s="1"/>
      <c r="M574" s="1"/>
      <c r="N574" s="3">
        <f t="shared" ref="N574:N577" si="41">SUM(E574:M574)</f>
        <v>10</v>
      </c>
      <c r="O574" s="10"/>
      <c r="P574" s="16"/>
    </row>
    <row r="575" spans="1:16" s="4" customFormat="1" x14ac:dyDescent="0.25">
      <c r="B575" s="1">
        <v>97899</v>
      </c>
      <c r="C575" s="1" t="s">
        <v>308</v>
      </c>
      <c r="D575" s="1" t="s">
        <v>234</v>
      </c>
      <c r="E575" s="1"/>
      <c r="F575" s="1">
        <v>3</v>
      </c>
      <c r="G575" s="1">
        <v>1</v>
      </c>
      <c r="H575" s="1"/>
      <c r="I575" s="1"/>
      <c r="J575" s="1">
        <v>4</v>
      </c>
      <c r="K575" s="1"/>
      <c r="L575" s="1"/>
      <c r="M575" s="1"/>
      <c r="N575" s="3">
        <f t="shared" si="41"/>
        <v>8</v>
      </c>
      <c r="O575" s="10"/>
      <c r="P575" s="16"/>
    </row>
    <row r="576" spans="1:16" s="4" customFormat="1" x14ac:dyDescent="0.25">
      <c r="B576" s="1">
        <v>97899</v>
      </c>
      <c r="C576" s="1" t="s">
        <v>198</v>
      </c>
      <c r="D576" s="1" t="s">
        <v>234</v>
      </c>
      <c r="E576" s="1"/>
      <c r="F576" s="1"/>
      <c r="G576" s="1">
        <v>2</v>
      </c>
      <c r="H576" s="1">
        <v>3</v>
      </c>
      <c r="I576" s="1">
        <v>3</v>
      </c>
      <c r="J576" s="1"/>
      <c r="K576" s="1"/>
      <c r="L576" s="1"/>
      <c r="M576" s="1"/>
      <c r="N576" s="3">
        <f t="shared" si="41"/>
        <v>8</v>
      </c>
      <c r="O576" s="10"/>
      <c r="P576" s="16"/>
    </row>
    <row r="577" spans="1:16" s="4" customFormat="1" x14ac:dyDescent="0.25">
      <c r="B577" s="1">
        <v>97899</v>
      </c>
      <c r="C577" s="1" t="s">
        <v>16</v>
      </c>
      <c r="D577" s="1" t="s">
        <v>234</v>
      </c>
      <c r="E577" s="1"/>
      <c r="F577" s="1">
        <v>2</v>
      </c>
      <c r="G577" s="1"/>
      <c r="H577" s="1">
        <v>2</v>
      </c>
      <c r="I577" s="1">
        <v>3</v>
      </c>
      <c r="J577" s="1">
        <v>3</v>
      </c>
      <c r="K577" s="1"/>
      <c r="L577" s="1"/>
      <c r="M577" s="1"/>
      <c r="N577" s="3">
        <f t="shared" si="41"/>
        <v>10</v>
      </c>
      <c r="O577" s="10"/>
      <c r="P577" s="16"/>
    </row>
    <row r="578" spans="1:16" s="4" customForma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8">
        <f>SUM(N574:N577)</f>
        <v>36</v>
      </c>
      <c r="O578" s="10">
        <v>18.600000000000001</v>
      </c>
      <c r="P578" s="16">
        <f>N578*O578</f>
        <v>669.6</v>
      </c>
    </row>
    <row r="579" spans="1:16" s="4" customForma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O579" s="10"/>
      <c r="P579" s="16"/>
    </row>
    <row r="580" spans="1:16" s="4" customFormat="1" x14ac:dyDescent="0.25">
      <c r="A580" s="4">
        <v>79</v>
      </c>
      <c r="B580" s="3">
        <v>98116</v>
      </c>
      <c r="C580" s="3" t="s">
        <v>156</v>
      </c>
      <c r="D580" s="3" t="s">
        <v>318</v>
      </c>
      <c r="E580" s="3"/>
      <c r="F580" s="3"/>
      <c r="G580" s="3">
        <v>17</v>
      </c>
      <c r="H580" s="3"/>
      <c r="I580" s="3"/>
      <c r="J580" s="3"/>
      <c r="K580" s="3"/>
      <c r="L580" s="3"/>
      <c r="M580" s="3"/>
      <c r="N580" s="3">
        <f t="shared" si="40"/>
        <v>17</v>
      </c>
      <c r="O580" s="11"/>
      <c r="P580" s="16"/>
    </row>
    <row r="581" spans="1:16" s="4" customFormat="1" x14ac:dyDescent="0.25">
      <c r="A581" s="4">
        <v>79</v>
      </c>
      <c r="B581" s="3">
        <v>98547</v>
      </c>
      <c r="C581" s="3" t="s">
        <v>12</v>
      </c>
      <c r="D581" s="3" t="s">
        <v>318</v>
      </c>
      <c r="E581" s="3"/>
      <c r="F581" s="3"/>
      <c r="G581" s="3">
        <v>30</v>
      </c>
      <c r="H581" s="3"/>
      <c r="I581" s="3"/>
      <c r="J581" s="3"/>
      <c r="K581" s="3"/>
      <c r="L581" s="3"/>
      <c r="M581" s="3"/>
      <c r="N581" s="3">
        <f t="shared" si="40"/>
        <v>30</v>
      </c>
      <c r="O581" s="11"/>
      <c r="P581" s="16"/>
    </row>
    <row r="582" spans="1:16" s="4" customFormat="1" x14ac:dyDescent="0.25">
      <c r="A582" s="4">
        <v>23</v>
      </c>
      <c r="B582" s="1">
        <v>98601</v>
      </c>
      <c r="C582" s="1" t="s">
        <v>171</v>
      </c>
      <c r="D582" s="3" t="s">
        <v>318</v>
      </c>
      <c r="E582" s="1">
        <v>50</v>
      </c>
      <c r="F582" s="1"/>
      <c r="G582" s="1"/>
      <c r="H582" s="1"/>
      <c r="I582" s="1"/>
      <c r="J582" s="1"/>
      <c r="K582" s="1"/>
      <c r="L582" s="1"/>
      <c r="M582" s="1"/>
      <c r="N582" s="3">
        <f t="shared" si="40"/>
        <v>50</v>
      </c>
      <c r="O582" s="11"/>
      <c r="P582" s="16"/>
    </row>
    <row r="583" spans="1:16" s="4" customFormat="1" x14ac:dyDescent="0.25">
      <c r="B583" s="2"/>
      <c r="C583" s="2"/>
      <c r="E583" s="2"/>
      <c r="F583" s="2"/>
      <c r="G583" s="2"/>
      <c r="H583" s="2"/>
      <c r="I583" s="2"/>
      <c r="J583" s="2"/>
      <c r="K583" s="2"/>
      <c r="L583" s="2"/>
      <c r="M583" s="2"/>
      <c r="N583" s="8">
        <f>SUM(N580:N582)</f>
        <v>97</v>
      </c>
      <c r="O583" s="11">
        <v>35.4</v>
      </c>
      <c r="P583" s="16">
        <f>N583*O583</f>
        <v>3433.7999999999997</v>
      </c>
    </row>
    <row r="584" spans="1:16" s="4" customFormat="1" x14ac:dyDescent="0.25">
      <c r="B584" s="2"/>
      <c r="C584" s="2"/>
      <c r="E584" s="2"/>
      <c r="F584" s="2"/>
      <c r="G584" s="2"/>
      <c r="H584" s="2"/>
      <c r="I584" s="2"/>
      <c r="J584" s="2"/>
      <c r="K584" s="2"/>
      <c r="L584" s="2"/>
      <c r="M584" s="2"/>
      <c r="O584" s="11"/>
      <c r="P584" s="16"/>
    </row>
    <row r="585" spans="1:16" s="4" customFormat="1" x14ac:dyDescent="0.25">
      <c r="A585" s="35" t="s">
        <v>401</v>
      </c>
      <c r="B585" s="3">
        <v>98604</v>
      </c>
      <c r="C585" s="3" t="s">
        <v>164</v>
      </c>
      <c r="D585" s="3" t="s">
        <v>163</v>
      </c>
      <c r="E585" s="3"/>
      <c r="F585" s="3"/>
      <c r="G585" s="3">
        <v>130</v>
      </c>
      <c r="H585" s="3">
        <v>30</v>
      </c>
      <c r="I585" s="3"/>
      <c r="J585" s="3"/>
      <c r="K585" s="3"/>
      <c r="L585" s="3"/>
      <c r="M585" s="3"/>
      <c r="N585" s="3">
        <f>SUM(E585:M585)</f>
        <v>160</v>
      </c>
      <c r="O585" s="11"/>
      <c r="P585" s="16"/>
    </row>
    <row r="586" spans="1:16" s="4" customFormat="1" x14ac:dyDescent="0.25">
      <c r="A586" s="35" t="s">
        <v>402</v>
      </c>
      <c r="B586" s="3">
        <v>98604</v>
      </c>
      <c r="C586" s="3" t="s">
        <v>165</v>
      </c>
      <c r="D586" s="3" t="s">
        <v>163</v>
      </c>
      <c r="E586" s="3"/>
      <c r="F586" s="3"/>
      <c r="G586" s="3">
        <v>118</v>
      </c>
      <c r="H586" s="3"/>
      <c r="I586" s="3"/>
      <c r="J586" s="3"/>
      <c r="K586" s="3"/>
      <c r="L586" s="3"/>
      <c r="M586" s="3"/>
      <c r="N586" s="3">
        <f>SUM(E586:M586)</f>
        <v>118</v>
      </c>
      <c r="O586" s="11"/>
      <c r="P586" s="16"/>
    </row>
    <row r="587" spans="1:16" s="4" customFormat="1" x14ac:dyDescent="0.25">
      <c r="B587" s="3">
        <v>98604</v>
      </c>
      <c r="C587" s="3" t="s">
        <v>110</v>
      </c>
      <c r="D587" s="3" t="s">
        <v>163</v>
      </c>
      <c r="E587" s="3">
        <v>60</v>
      </c>
      <c r="F587" s="3">
        <v>60</v>
      </c>
      <c r="G587" s="3"/>
      <c r="H587" s="3"/>
      <c r="I587" s="3"/>
      <c r="J587" s="3"/>
      <c r="K587" s="3"/>
      <c r="L587" s="3"/>
      <c r="M587" s="3"/>
      <c r="N587" s="3">
        <f>SUM(E587:M587)</f>
        <v>120</v>
      </c>
      <c r="O587" s="11"/>
      <c r="P587" s="16"/>
    </row>
    <row r="588" spans="1:16" s="4" customFormat="1" x14ac:dyDescent="0.25">
      <c r="B588" s="3">
        <v>98604</v>
      </c>
      <c r="C588" s="3" t="s">
        <v>176</v>
      </c>
      <c r="D588" s="3" t="s">
        <v>163</v>
      </c>
      <c r="E588" s="3">
        <v>60</v>
      </c>
      <c r="F588" s="3"/>
      <c r="G588" s="3"/>
      <c r="H588" s="3"/>
      <c r="I588" s="3"/>
      <c r="J588" s="3"/>
      <c r="K588" s="3"/>
      <c r="L588" s="3"/>
      <c r="M588" s="3"/>
      <c r="N588" s="3">
        <f>SUM(E588:M588)</f>
        <v>60</v>
      </c>
      <c r="O588" s="11"/>
      <c r="P588" s="16"/>
    </row>
    <row r="589" spans="1:16" s="4" customFormat="1" x14ac:dyDescent="0.25">
      <c r="N589" s="8">
        <f>SUM(N585:N588)</f>
        <v>458</v>
      </c>
      <c r="O589" s="11">
        <v>48.6</v>
      </c>
      <c r="P589" s="16">
        <f>N589*O589</f>
        <v>22258.799999999999</v>
      </c>
    </row>
    <row r="590" spans="1:16" s="4" customFormat="1" x14ac:dyDescent="0.25">
      <c r="O590" s="11"/>
      <c r="P590" s="16"/>
    </row>
    <row r="591" spans="1:16" s="4" customFormat="1" x14ac:dyDescent="0.25">
      <c r="A591" s="35" t="s">
        <v>403</v>
      </c>
      <c r="B591" s="3">
        <v>98605</v>
      </c>
      <c r="C591" s="3" t="s">
        <v>65</v>
      </c>
      <c r="D591" s="3" t="s">
        <v>166</v>
      </c>
      <c r="E591" s="3"/>
      <c r="F591" s="3">
        <v>20</v>
      </c>
      <c r="G591" s="3"/>
      <c r="H591" s="3"/>
      <c r="I591" s="3"/>
      <c r="J591" s="3"/>
      <c r="K591" s="3"/>
      <c r="L591" s="3"/>
      <c r="M591" s="3"/>
      <c r="N591" s="3">
        <f>SUM(E591:M591)</f>
        <v>20</v>
      </c>
      <c r="O591" s="11"/>
      <c r="P591" s="16"/>
    </row>
    <row r="592" spans="1:16" s="4" customFormat="1" x14ac:dyDescent="0.25">
      <c r="B592" s="3">
        <v>98605</v>
      </c>
      <c r="C592" s="3" t="s">
        <v>110</v>
      </c>
      <c r="D592" s="3" t="s">
        <v>166</v>
      </c>
      <c r="E592" s="3">
        <v>75</v>
      </c>
      <c r="F592" s="3">
        <v>25</v>
      </c>
      <c r="G592" s="3"/>
      <c r="H592" s="3"/>
      <c r="I592" s="3"/>
      <c r="J592" s="3"/>
      <c r="K592" s="3"/>
      <c r="L592" s="3"/>
      <c r="M592" s="3"/>
      <c r="N592" s="3">
        <f>SUM(E592:M592)</f>
        <v>100</v>
      </c>
      <c r="O592" s="11"/>
      <c r="P592" s="16"/>
    </row>
    <row r="593" spans="1:16" s="4" customFormat="1" x14ac:dyDescent="0.25">
      <c r="B593" s="1">
        <v>98605</v>
      </c>
      <c r="C593" s="1" t="s">
        <v>167</v>
      </c>
      <c r="D593" s="3" t="s">
        <v>166</v>
      </c>
      <c r="E593" s="1">
        <v>50</v>
      </c>
      <c r="F593" s="1"/>
      <c r="G593" s="1"/>
      <c r="H593" s="1"/>
      <c r="I593" s="1"/>
      <c r="J593" s="1"/>
      <c r="K593" s="1"/>
      <c r="L593" s="1"/>
      <c r="M593" s="1"/>
      <c r="N593" s="3">
        <f>SUM(E593:M593)</f>
        <v>50</v>
      </c>
      <c r="O593" s="11"/>
      <c r="P593" s="16"/>
    </row>
    <row r="594" spans="1:16" s="4" customFormat="1" x14ac:dyDescent="0.25">
      <c r="B594" s="3">
        <v>98605</v>
      </c>
      <c r="C594" s="3" t="s">
        <v>24</v>
      </c>
      <c r="D594" s="3" t="s">
        <v>166</v>
      </c>
      <c r="E594" s="3">
        <v>40</v>
      </c>
      <c r="F594" s="3"/>
      <c r="G594" s="3"/>
      <c r="H594" s="3">
        <v>41</v>
      </c>
      <c r="I594" s="3"/>
      <c r="J594" s="3"/>
      <c r="K594" s="3"/>
      <c r="L594" s="3"/>
      <c r="M594" s="3"/>
      <c r="N594" s="3">
        <f>SUM(E594:M594)</f>
        <v>81</v>
      </c>
      <c r="O594" s="11"/>
      <c r="P594" s="16"/>
    </row>
    <row r="595" spans="1:16" s="4" customFormat="1" x14ac:dyDescent="0.25">
      <c r="B595" s="3">
        <v>98605</v>
      </c>
      <c r="C595" s="3" t="s">
        <v>111</v>
      </c>
      <c r="D595" s="3" t="s">
        <v>166</v>
      </c>
      <c r="E595" s="3">
        <v>75</v>
      </c>
      <c r="F595" s="3"/>
      <c r="G595" s="3"/>
      <c r="H595" s="3"/>
      <c r="I595" s="3"/>
      <c r="J595" s="3"/>
      <c r="K595" s="3"/>
      <c r="L595" s="3"/>
      <c r="M595" s="3"/>
      <c r="N595" s="3">
        <f>SUM(E595:M595)</f>
        <v>75</v>
      </c>
      <c r="O595" s="11"/>
      <c r="P595" s="16"/>
    </row>
    <row r="596" spans="1:16" s="4" customFormat="1" x14ac:dyDescent="0.25">
      <c r="N596" s="8">
        <f>SUM(N591:N595)</f>
        <v>326</v>
      </c>
      <c r="O596" s="11">
        <v>51.95</v>
      </c>
      <c r="P596" s="16">
        <f>N596*O596</f>
        <v>16935.7</v>
      </c>
    </row>
    <row r="597" spans="1:16" s="4" customFormat="1" x14ac:dyDescent="0.25">
      <c r="O597" s="11"/>
      <c r="P597" s="16"/>
    </row>
    <row r="598" spans="1:16" s="4" customFormat="1" x14ac:dyDescent="0.25">
      <c r="A598" s="34" t="s">
        <v>487</v>
      </c>
      <c r="B598" s="1">
        <v>99505</v>
      </c>
      <c r="C598" s="1" t="s">
        <v>92</v>
      </c>
      <c r="D598" s="1" t="s">
        <v>235</v>
      </c>
      <c r="E598" s="1"/>
      <c r="F598" s="1">
        <v>1</v>
      </c>
      <c r="G598" s="1"/>
      <c r="H598" s="1">
        <v>3</v>
      </c>
      <c r="I598" s="1"/>
      <c r="J598" s="1"/>
      <c r="K598" s="1"/>
      <c r="L598" s="1"/>
      <c r="M598" s="1"/>
      <c r="N598" s="3">
        <f t="shared" ref="N598:N599" si="42">SUM(E598:M598)</f>
        <v>4</v>
      </c>
      <c r="O598" s="10"/>
      <c r="P598" s="16"/>
    </row>
    <row r="599" spans="1:16" s="4" customFormat="1" x14ac:dyDescent="0.25">
      <c r="B599" s="1">
        <v>99505</v>
      </c>
      <c r="C599" s="1" t="s">
        <v>16</v>
      </c>
      <c r="D599" s="1" t="s">
        <v>235</v>
      </c>
      <c r="E599" s="1"/>
      <c r="F599" s="1">
        <v>5</v>
      </c>
      <c r="G599" s="1">
        <v>45</v>
      </c>
      <c r="H599" s="1">
        <v>4</v>
      </c>
      <c r="I599" s="1">
        <v>4</v>
      </c>
      <c r="J599" s="1">
        <v>4</v>
      </c>
      <c r="K599" s="1"/>
      <c r="L599" s="1"/>
      <c r="M599" s="1"/>
      <c r="N599" s="3">
        <f t="shared" si="42"/>
        <v>62</v>
      </c>
      <c r="O599" s="10"/>
      <c r="P599" s="16"/>
    </row>
    <row r="600" spans="1:16" s="4" customForma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8">
        <f>SUM(N598:N599)</f>
        <v>66</v>
      </c>
      <c r="O600" s="10">
        <v>58.7</v>
      </c>
      <c r="P600" s="16">
        <f>N600*O600</f>
        <v>3874.2000000000003</v>
      </c>
    </row>
    <row r="601" spans="1:16" s="4" customForma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O601" s="10"/>
      <c r="P601" s="16"/>
    </row>
    <row r="602" spans="1:16" s="4" customFormat="1" x14ac:dyDescent="0.25">
      <c r="A602" s="37">
        <v>7</v>
      </c>
      <c r="B602" s="3">
        <v>99521</v>
      </c>
      <c r="C602" s="1" t="s">
        <v>320</v>
      </c>
      <c r="D602" s="1" t="s">
        <v>168</v>
      </c>
      <c r="E602" s="1">
        <v>3</v>
      </c>
      <c r="F602" s="1"/>
      <c r="G602" s="1">
        <v>1</v>
      </c>
      <c r="H602" s="1">
        <v>1</v>
      </c>
      <c r="I602" s="1">
        <v>3</v>
      </c>
      <c r="J602" s="1">
        <v>2</v>
      </c>
      <c r="K602" s="1"/>
      <c r="L602" s="1"/>
      <c r="M602" s="1"/>
      <c r="N602" s="3">
        <f>SUM(E602:M602)</f>
        <v>10</v>
      </c>
      <c r="O602" s="10"/>
      <c r="P602" s="16"/>
    </row>
    <row r="603" spans="1:16" s="4" customFormat="1" x14ac:dyDescent="0.25">
      <c r="B603" s="3">
        <v>99521</v>
      </c>
      <c r="C603" s="3" t="s">
        <v>319</v>
      </c>
      <c r="D603" s="1" t="s">
        <v>168</v>
      </c>
      <c r="E603" s="3"/>
      <c r="F603" s="3">
        <v>23</v>
      </c>
      <c r="G603" s="3">
        <v>2</v>
      </c>
      <c r="H603" s="3">
        <v>3</v>
      </c>
      <c r="I603" s="3">
        <v>3</v>
      </c>
      <c r="J603" s="3"/>
      <c r="K603" s="3"/>
      <c r="L603" s="3"/>
      <c r="M603" s="3"/>
      <c r="N603" s="3">
        <f>SUM(E603:M603)</f>
        <v>31</v>
      </c>
      <c r="O603" s="11"/>
      <c r="P603" s="16"/>
    </row>
    <row r="604" spans="1:16" s="4" customFormat="1" x14ac:dyDescent="0.25">
      <c r="B604" s="3">
        <v>99521</v>
      </c>
      <c r="C604" s="1" t="s">
        <v>321</v>
      </c>
      <c r="D604" s="1" t="s">
        <v>168</v>
      </c>
      <c r="E604" s="1">
        <v>3</v>
      </c>
      <c r="F604" s="1"/>
      <c r="G604" s="1"/>
      <c r="H604" s="1"/>
      <c r="I604" s="1">
        <v>3</v>
      </c>
      <c r="J604" s="1"/>
      <c r="K604" s="1"/>
      <c r="L604" s="1"/>
      <c r="M604" s="1"/>
      <c r="N604" s="3">
        <f>SUM(E604:M604)</f>
        <v>6</v>
      </c>
      <c r="O604" s="10"/>
      <c r="P604" s="16"/>
    </row>
    <row r="605" spans="1:16" s="4" customFormat="1" x14ac:dyDescent="0.25">
      <c r="B605" s="3">
        <v>99521</v>
      </c>
      <c r="C605" s="1" t="s">
        <v>117</v>
      </c>
      <c r="D605" s="1" t="s">
        <v>168</v>
      </c>
      <c r="E605" s="3">
        <v>3</v>
      </c>
      <c r="F605" s="3">
        <v>20</v>
      </c>
      <c r="G605" s="3">
        <v>40</v>
      </c>
      <c r="H605" s="3">
        <v>20</v>
      </c>
      <c r="I605" s="3">
        <v>3</v>
      </c>
      <c r="J605" s="3">
        <v>3</v>
      </c>
      <c r="K605" s="3"/>
      <c r="L605" s="3"/>
      <c r="M605" s="3"/>
      <c r="N605" s="3">
        <f>SUM(E605:M605)</f>
        <v>89</v>
      </c>
      <c r="O605" s="11"/>
      <c r="P605" s="16"/>
    </row>
    <row r="606" spans="1:16" s="4" customFormat="1" x14ac:dyDescent="0.25">
      <c r="N606" s="8">
        <f>SUM(N602:N605)</f>
        <v>136</v>
      </c>
      <c r="O606" s="11">
        <v>76.7</v>
      </c>
      <c r="P606" s="16">
        <f>N606*O606</f>
        <v>10431.200000000001</v>
      </c>
    </row>
    <row r="607" spans="1:16" s="4" customFormat="1" x14ac:dyDescent="0.25">
      <c r="O607" s="11"/>
      <c r="P607" s="16"/>
    </row>
    <row r="608" spans="1:16" s="4" customFormat="1" ht="25.5" x14ac:dyDescent="0.25">
      <c r="A608" s="4">
        <v>62</v>
      </c>
      <c r="B608" s="1">
        <v>99526</v>
      </c>
      <c r="C608" s="1" t="s">
        <v>171</v>
      </c>
      <c r="D608" s="1" t="s">
        <v>236</v>
      </c>
      <c r="E608" s="1"/>
      <c r="F608" s="1"/>
      <c r="G608" s="1"/>
      <c r="H608" s="1"/>
      <c r="I608" s="1">
        <v>3</v>
      </c>
      <c r="J608" s="1"/>
      <c r="K608" s="1"/>
      <c r="L608" s="1"/>
      <c r="M608" s="1"/>
      <c r="N608" s="3">
        <f t="shared" ref="N608:N609" si="43">SUM(E608:M608)</f>
        <v>3</v>
      </c>
      <c r="O608" s="10"/>
      <c r="P608" s="16"/>
    </row>
    <row r="609" spans="1:16" s="4" customFormat="1" x14ac:dyDescent="0.25">
      <c r="A609" s="4">
        <v>70</v>
      </c>
      <c r="B609" s="3">
        <v>99601</v>
      </c>
      <c r="C609" s="3" t="s">
        <v>169</v>
      </c>
      <c r="D609" s="3" t="s">
        <v>170</v>
      </c>
      <c r="E609" s="3"/>
      <c r="F609" s="3"/>
      <c r="G609" s="3">
        <v>1</v>
      </c>
      <c r="H609" s="3">
        <v>2</v>
      </c>
      <c r="I609" s="3">
        <v>4</v>
      </c>
      <c r="J609" s="3">
        <v>2</v>
      </c>
      <c r="K609" s="3"/>
      <c r="L609" s="3"/>
      <c r="M609" s="3"/>
      <c r="N609" s="3">
        <f t="shared" si="43"/>
        <v>9</v>
      </c>
      <c r="O609" s="8"/>
      <c r="P609" s="16"/>
    </row>
    <row r="610" spans="1:16" s="4" customFormat="1" x14ac:dyDescent="0.25">
      <c r="N610" s="8">
        <f>SUM(N608:N609)</f>
        <v>12</v>
      </c>
      <c r="O610" s="11">
        <v>54.2</v>
      </c>
      <c r="P610" s="16">
        <f>N610*O610</f>
        <v>650.40000000000009</v>
      </c>
    </row>
    <row r="611" spans="1:16" s="4" customFormat="1" x14ac:dyDescent="0.25">
      <c r="O611" s="11"/>
      <c r="P611" s="16"/>
    </row>
    <row r="612" spans="1:16" s="4" customFormat="1" x14ac:dyDescent="0.25">
      <c r="A612" s="34" t="s">
        <v>404</v>
      </c>
      <c r="B612" s="3">
        <v>99716</v>
      </c>
      <c r="C612" s="3" t="s">
        <v>12</v>
      </c>
      <c r="D612" s="3" t="s">
        <v>325</v>
      </c>
      <c r="E612" s="3"/>
      <c r="F612" s="3"/>
      <c r="G612" s="3">
        <v>108</v>
      </c>
      <c r="H612" s="3"/>
      <c r="I612" s="3"/>
      <c r="J612" s="3"/>
      <c r="K612" s="3"/>
      <c r="L612" s="3"/>
      <c r="M612" s="3"/>
      <c r="N612" s="3">
        <f>SUM(E612:M612)</f>
        <v>108</v>
      </c>
      <c r="O612" s="11"/>
      <c r="P612" s="16"/>
    </row>
    <row r="613" spans="1:16" s="4" customFormat="1" x14ac:dyDescent="0.25">
      <c r="B613" s="3">
        <v>99716</v>
      </c>
      <c r="C613" s="3" t="s">
        <v>119</v>
      </c>
      <c r="D613" s="3" t="s">
        <v>325</v>
      </c>
      <c r="E613" s="3"/>
      <c r="F613" s="3"/>
      <c r="G613" s="3">
        <v>18</v>
      </c>
      <c r="H613" s="3"/>
      <c r="I613" s="3"/>
      <c r="J613" s="3"/>
      <c r="K613" s="3"/>
      <c r="L613" s="3"/>
      <c r="M613" s="3"/>
      <c r="N613" s="3">
        <f>SUM(E613:M613)</f>
        <v>18</v>
      </c>
      <c r="O613" s="11"/>
      <c r="P613" s="16"/>
    </row>
    <row r="614" spans="1:16" s="4" customFormat="1" x14ac:dyDescent="0.25">
      <c r="B614" s="1">
        <v>99716</v>
      </c>
      <c r="C614" s="1" t="s">
        <v>34</v>
      </c>
      <c r="D614" s="3" t="s">
        <v>325</v>
      </c>
      <c r="E614" s="1"/>
      <c r="F614" s="1"/>
      <c r="G614" s="1"/>
      <c r="H614" s="1"/>
      <c r="I614" s="1">
        <v>18</v>
      </c>
      <c r="J614" s="1"/>
      <c r="K614" s="1"/>
      <c r="L614" s="1"/>
      <c r="M614" s="1"/>
      <c r="N614" s="3">
        <f>SUM(E614:M614)</f>
        <v>18</v>
      </c>
      <c r="O614" s="11"/>
      <c r="P614" s="16"/>
    </row>
    <row r="615" spans="1:16" s="4" customFormat="1" x14ac:dyDescent="0.25">
      <c r="B615" s="2"/>
      <c r="C615" s="2"/>
      <c r="E615" s="2"/>
      <c r="F615" s="2"/>
      <c r="G615" s="2"/>
      <c r="H615" s="2"/>
      <c r="I615" s="2"/>
      <c r="J615" s="2"/>
      <c r="K615" s="2"/>
      <c r="L615" s="2"/>
      <c r="M615" s="2"/>
      <c r="N615" s="8">
        <f>SUM(N612:N614)</f>
        <v>144</v>
      </c>
      <c r="O615" s="11">
        <v>44.3</v>
      </c>
      <c r="P615" s="16">
        <f>N615*O615</f>
        <v>6379.2</v>
      </c>
    </row>
    <row r="616" spans="1:16" s="4" customFormat="1" x14ac:dyDescent="0.25">
      <c r="B616" s="2"/>
      <c r="C616" s="2"/>
      <c r="E616" s="2"/>
      <c r="F616" s="2"/>
      <c r="G616" s="2"/>
      <c r="H616" s="2"/>
      <c r="I616" s="2"/>
      <c r="J616" s="2"/>
      <c r="K616" s="2"/>
      <c r="L616" s="2"/>
      <c r="M616" s="2"/>
      <c r="O616" s="11"/>
      <c r="P616" s="16"/>
    </row>
    <row r="617" spans="1:16" s="4" customFormat="1" x14ac:dyDescent="0.25">
      <c r="O617" s="11"/>
      <c r="P617" s="16"/>
    </row>
    <row r="618" spans="1:16" s="4" customFormat="1" x14ac:dyDescent="0.25">
      <c r="B618" s="1">
        <v>320171100</v>
      </c>
      <c r="C618" s="3" t="s">
        <v>193</v>
      </c>
      <c r="D618" s="3" t="s">
        <v>194</v>
      </c>
      <c r="E618" s="3"/>
      <c r="F618" s="3"/>
      <c r="G618" s="3"/>
      <c r="H618" s="1">
        <v>63</v>
      </c>
      <c r="I618" s="3"/>
      <c r="J618" s="3"/>
      <c r="K618" s="3"/>
      <c r="L618" s="3"/>
      <c r="M618" s="3"/>
      <c r="N618" s="3">
        <f t="shared" ref="N618:N620" si="44">SUM(E618:M618)</f>
        <v>63</v>
      </c>
      <c r="O618" s="11"/>
      <c r="P618" s="16"/>
    </row>
    <row r="619" spans="1:16" s="4" customFormat="1" x14ac:dyDescent="0.25">
      <c r="B619" s="3">
        <v>320171100</v>
      </c>
      <c r="C619" s="3" t="s">
        <v>193</v>
      </c>
      <c r="D619" s="3"/>
      <c r="E619" s="3"/>
      <c r="F619" s="3"/>
      <c r="G619" s="3"/>
      <c r="H619" s="3">
        <v>63</v>
      </c>
      <c r="I619" s="3"/>
      <c r="J619" s="3"/>
      <c r="K619" s="3"/>
      <c r="L619" s="3"/>
      <c r="M619" s="3"/>
      <c r="N619" s="3">
        <f t="shared" si="44"/>
        <v>63</v>
      </c>
      <c r="O619" s="11"/>
      <c r="P619" s="16"/>
    </row>
    <row r="620" spans="1:16" s="4" customFormat="1" x14ac:dyDescent="0.25">
      <c r="B620" s="3">
        <v>320173580</v>
      </c>
      <c r="C620" s="3" t="s">
        <v>193</v>
      </c>
      <c r="D620" s="3" t="s">
        <v>195</v>
      </c>
      <c r="E620" s="3"/>
      <c r="F620" s="3"/>
      <c r="G620" s="3"/>
      <c r="H620" s="3">
        <v>7</v>
      </c>
      <c r="I620" s="3"/>
      <c r="J620" s="3"/>
      <c r="K620" s="3"/>
      <c r="L620" s="3"/>
      <c r="M620" s="3"/>
      <c r="N620" s="3">
        <f t="shared" si="44"/>
        <v>7</v>
      </c>
      <c r="O620" s="11"/>
      <c r="P620" s="16"/>
    </row>
    <row r="621" spans="1:16" s="4" customFormat="1" x14ac:dyDescent="0.25">
      <c r="B621" s="1">
        <v>451249952</v>
      </c>
      <c r="C621" s="3" t="s">
        <v>16</v>
      </c>
      <c r="D621" s="3"/>
      <c r="E621" s="3"/>
      <c r="F621" s="1">
        <v>100</v>
      </c>
      <c r="G621" s="3"/>
      <c r="H621" s="3"/>
      <c r="I621" s="3"/>
      <c r="J621" s="3"/>
      <c r="K621" s="3"/>
      <c r="L621" s="3"/>
      <c r="M621" s="3"/>
      <c r="N621" s="3">
        <f t="shared" ref="N621:N623" si="45">SUM(E621:M621)</f>
        <v>100</v>
      </c>
      <c r="O621" s="11"/>
      <c r="P621" s="16"/>
    </row>
    <row r="622" spans="1:16" s="4" customFormat="1" x14ac:dyDescent="0.25">
      <c r="B622" s="1">
        <v>451249952</v>
      </c>
      <c r="C622" s="3" t="s">
        <v>16</v>
      </c>
      <c r="D622" s="3"/>
      <c r="E622" s="3"/>
      <c r="F622" s="1">
        <v>100</v>
      </c>
      <c r="G622" s="3"/>
      <c r="H622" s="3"/>
      <c r="I622" s="3"/>
      <c r="J622" s="3"/>
      <c r="K622" s="3"/>
      <c r="L622" s="3"/>
      <c r="M622" s="3"/>
      <c r="N622" s="3">
        <f t="shared" si="45"/>
        <v>100</v>
      </c>
      <c r="O622" s="11"/>
      <c r="P622" s="16"/>
    </row>
    <row r="623" spans="1:16" s="4" customFormat="1" x14ac:dyDescent="0.25">
      <c r="B623" s="3">
        <v>454029950</v>
      </c>
      <c r="C623" s="3" t="s">
        <v>16</v>
      </c>
      <c r="D623" s="3"/>
      <c r="E623" s="3">
        <v>2</v>
      </c>
      <c r="F623" s="3"/>
      <c r="G623" s="3"/>
      <c r="H623" s="3"/>
      <c r="I623" s="3"/>
      <c r="J623" s="3"/>
      <c r="K623" s="3"/>
      <c r="L623" s="3"/>
      <c r="M623" s="3"/>
      <c r="N623" s="3">
        <f t="shared" si="45"/>
        <v>2</v>
      </c>
      <c r="O623" s="11"/>
      <c r="P623" s="16"/>
    </row>
    <row r="624" spans="1:16" s="4" customFormat="1" x14ac:dyDescent="0.25">
      <c r="N624" s="8">
        <f>SUM(N618:N623)</f>
        <v>335</v>
      </c>
      <c r="O624" s="11">
        <v>8.75</v>
      </c>
      <c r="P624" s="16">
        <f>N624*O624</f>
        <v>2931.25</v>
      </c>
    </row>
    <row r="625" spans="2:17" s="4" customFormat="1" x14ac:dyDescent="0.25">
      <c r="O625" s="11"/>
      <c r="P625" s="16"/>
    </row>
    <row r="626" spans="2:17" s="4" customFormat="1" x14ac:dyDescent="0.25">
      <c r="B626" s="3">
        <v>96216</v>
      </c>
      <c r="C626" s="3" t="s">
        <v>98</v>
      </c>
      <c r="D626" s="14" t="s">
        <v>326</v>
      </c>
      <c r="E626" s="3"/>
      <c r="F626" s="3"/>
      <c r="G626" s="3"/>
      <c r="H626" s="3"/>
      <c r="I626" s="3"/>
      <c r="J626" s="3">
        <v>24</v>
      </c>
      <c r="K626" s="3"/>
      <c r="L626" s="3"/>
      <c r="M626" s="3"/>
      <c r="N626" s="3">
        <f t="shared" ref="N626:N627" si="46">SUM(E626:M626)</f>
        <v>24</v>
      </c>
      <c r="O626" s="11"/>
      <c r="P626" s="16"/>
    </row>
    <row r="627" spans="2:17" s="4" customFormat="1" x14ac:dyDescent="0.25">
      <c r="B627" s="1">
        <v>962813416</v>
      </c>
      <c r="C627" s="1"/>
      <c r="D627" s="1" t="s">
        <v>335</v>
      </c>
      <c r="E627" s="1"/>
      <c r="F627" s="1"/>
      <c r="G627" s="1"/>
      <c r="H627" s="1"/>
      <c r="I627" s="1"/>
      <c r="J627" s="1">
        <v>5</v>
      </c>
      <c r="K627" s="1"/>
      <c r="L627" s="1"/>
      <c r="M627" s="1"/>
      <c r="N627" s="3">
        <f t="shared" si="46"/>
        <v>5</v>
      </c>
      <c r="O627" s="10"/>
      <c r="P627" s="16"/>
    </row>
    <row r="628" spans="2:17" s="4" customFormat="1" x14ac:dyDescent="0.25">
      <c r="B628" s="1">
        <v>975669951</v>
      </c>
      <c r="C628" s="1" t="s">
        <v>16</v>
      </c>
      <c r="D628" s="1" t="s">
        <v>335</v>
      </c>
      <c r="E628" s="1">
        <v>38</v>
      </c>
      <c r="F628" s="1"/>
      <c r="G628" s="1"/>
      <c r="H628" s="1"/>
      <c r="I628" s="1"/>
      <c r="J628" s="1"/>
      <c r="K628" s="1"/>
      <c r="L628" s="1"/>
      <c r="M628" s="1"/>
      <c r="N628" s="3">
        <f t="shared" ref="N628:N629" si="47">SUM(E628:M628)</f>
        <v>38</v>
      </c>
      <c r="O628" s="10"/>
      <c r="P628" s="16"/>
    </row>
    <row r="629" spans="2:17" s="4" customFormat="1" ht="25.5" x14ac:dyDescent="0.25">
      <c r="B629" s="1">
        <v>976445872</v>
      </c>
      <c r="C629" s="1"/>
      <c r="D629" s="1" t="s">
        <v>225</v>
      </c>
      <c r="E629" s="1"/>
      <c r="F629" s="1">
        <v>12</v>
      </c>
      <c r="G629" s="1"/>
      <c r="H629" s="1"/>
      <c r="I629" s="1"/>
      <c r="J629" s="1"/>
      <c r="K629" s="1"/>
      <c r="L629" s="1"/>
      <c r="M629" s="1"/>
      <c r="N629" s="3">
        <f t="shared" si="47"/>
        <v>12</v>
      </c>
      <c r="O629" s="10"/>
      <c r="P629" s="16"/>
    </row>
    <row r="630" spans="2:17" s="4" customFormat="1" x14ac:dyDescent="0.25">
      <c r="B630" s="1">
        <v>978988871</v>
      </c>
      <c r="C630" s="1" t="s">
        <v>232</v>
      </c>
      <c r="D630" s="1" t="s">
        <v>233</v>
      </c>
      <c r="E630" s="1">
        <v>10</v>
      </c>
      <c r="F630" s="1"/>
      <c r="G630" s="1"/>
      <c r="H630" s="1">
        <v>14</v>
      </c>
      <c r="I630" s="1">
        <v>15</v>
      </c>
      <c r="J630" s="1">
        <v>10</v>
      </c>
      <c r="K630" s="1"/>
      <c r="L630" s="1"/>
      <c r="M630" s="1"/>
      <c r="N630" s="3">
        <f t="shared" ref="N630" si="48">SUM(E630:M630)</f>
        <v>49</v>
      </c>
      <c r="O630" s="10"/>
      <c r="P630" s="16"/>
    </row>
    <row r="631" spans="2:17" s="4" customForma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8">
        <f>SUM(N626:N630)</f>
        <v>128</v>
      </c>
      <c r="O631" s="10">
        <v>30.5</v>
      </c>
      <c r="P631" s="16">
        <f>N631*O631</f>
        <v>3904</v>
      </c>
    </row>
    <row r="632" spans="2:17" x14ac:dyDescent="0.25">
      <c r="O632" s="19"/>
      <c r="P632" s="16"/>
      <c r="Q632" s="9"/>
    </row>
    <row r="633" spans="2:17" x14ac:dyDescent="0.25">
      <c r="P633" s="9"/>
      <c r="Q633" s="9"/>
    </row>
    <row r="634" spans="2:17" ht="25.5" x14ac:dyDescent="0.25">
      <c r="B634" s="1" t="s">
        <v>347</v>
      </c>
      <c r="C634" s="1" t="s">
        <v>348</v>
      </c>
      <c r="D634" s="1" t="s">
        <v>349</v>
      </c>
      <c r="E634" s="1"/>
      <c r="F634" s="1"/>
      <c r="G634" s="1"/>
      <c r="H634" s="1"/>
      <c r="I634" s="1"/>
      <c r="J634" s="1"/>
      <c r="K634" s="1"/>
      <c r="L634" s="1"/>
      <c r="M634" s="1"/>
      <c r="N634" s="3">
        <v>1261</v>
      </c>
      <c r="O634" s="16"/>
      <c r="P634" s="9"/>
      <c r="Q634" s="9"/>
    </row>
    <row r="635" spans="2:17" ht="15.75" x14ac:dyDescent="0.25">
      <c r="B635" s="28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8">
        <f>SUM(N634)</f>
        <v>1261</v>
      </c>
      <c r="O635" s="16">
        <v>25</v>
      </c>
      <c r="P635" s="16">
        <f>N635*O635</f>
        <v>31525</v>
      </c>
      <c r="Q635" s="32" t="s">
        <v>359</v>
      </c>
    </row>
    <row r="636" spans="2:17" ht="15.75" x14ac:dyDescent="0.25">
      <c r="B636" s="28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16"/>
      <c r="P636" s="9"/>
      <c r="Q636" s="9"/>
    </row>
    <row r="637" spans="2:17" ht="25.5" x14ac:dyDescent="0.25">
      <c r="B637" s="1" t="s">
        <v>350</v>
      </c>
      <c r="C637" s="1" t="s">
        <v>351</v>
      </c>
      <c r="D637" s="1" t="s">
        <v>349</v>
      </c>
      <c r="E637" s="1"/>
      <c r="F637" s="1"/>
      <c r="G637" s="1"/>
      <c r="H637" s="1"/>
      <c r="I637" s="1"/>
      <c r="J637" s="1"/>
      <c r="K637" s="1"/>
      <c r="L637" s="1"/>
      <c r="M637" s="1"/>
      <c r="N637" s="3">
        <v>48</v>
      </c>
      <c r="O637" s="16"/>
      <c r="P637" s="9"/>
      <c r="Q637" s="9"/>
    </row>
    <row r="638" spans="2:17" ht="25.5" x14ac:dyDescent="0.25">
      <c r="B638" s="1" t="s">
        <v>350</v>
      </c>
      <c r="C638" s="1" t="s">
        <v>143</v>
      </c>
      <c r="D638" s="1" t="s">
        <v>349</v>
      </c>
      <c r="E638" s="1"/>
      <c r="F638" s="1"/>
      <c r="G638" s="1"/>
      <c r="H638" s="1"/>
      <c r="I638" s="1"/>
      <c r="J638" s="1"/>
      <c r="K638" s="1"/>
      <c r="L638" s="1"/>
      <c r="M638" s="1"/>
      <c r="N638" s="3">
        <v>458</v>
      </c>
      <c r="O638" s="16"/>
      <c r="P638" s="9"/>
      <c r="Q638" s="9"/>
    </row>
    <row r="639" spans="2:17" ht="15.75" x14ac:dyDescent="0.25">
      <c r="B639" s="28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8">
        <f>SUM(N637:N638)</f>
        <v>506</v>
      </c>
      <c r="O639" s="16">
        <v>25</v>
      </c>
      <c r="P639" s="16">
        <f>N639*O639</f>
        <v>12650</v>
      </c>
      <c r="Q639" s="32" t="s">
        <v>359</v>
      </c>
    </row>
    <row r="640" spans="2:17" ht="15.75" x14ac:dyDescent="0.25">
      <c r="B640" s="28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16"/>
      <c r="P640" s="9"/>
      <c r="Q640" s="9"/>
    </row>
    <row r="641" spans="2:17" x14ac:dyDescent="0.25">
      <c r="B641" s="1" t="s">
        <v>352</v>
      </c>
      <c r="C641" s="1" t="s">
        <v>353</v>
      </c>
      <c r="D641" s="1" t="s">
        <v>349</v>
      </c>
      <c r="E641" s="1"/>
      <c r="F641" s="1"/>
      <c r="G641" s="1"/>
      <c r="H641" s="1"/>
      <c r="I641" s="1"/>
      <c r="J641" s="1"/>
      <c r="K641" s="1"/>
      <c r="L641" s="1"/>
      <c r="M641" s="1"/>
      <c r="N641" s="3">
        <v>411</v>
      </c>
      <c r="O641" s="16"/>
      <c r="P641" s="9"/>
      <c r="Q641" s="9"/>
    </row>
    <row r="642" spans="2:17" x14ac:dyDescent="0.25">
      <c r="B642" s="1" t="s">
        <v>352</v>
      </c>
      <c r="C642" s="1" t="s">
        <v>92</v>
      </c>
      <c r="D642" s="1" t="s">
        <v>349</v>
      </c>
      <c r="E642" s="1"/>
      <c r="F642" s="1"/>
      <c r="G642" s="1"/>
      <c r="H642" s="1"/>
      <c r="I642" s="1"/>
      <c r="J642" s="1"/>
      <c r="K642" s="1"/>
      <c r="L642" s="1"/>
      <c r="M642" s="1"/>
      <c r="N642" s="3">
        <v>82</v>
      </c>
      <c r="O642" s="16"/>
      <c r="P642" s="9"/>
      <c r="Q642" s="9"/>
    </row>
    <row r="643" spans="2:17" x14ac:dyDescent="0.25">
      <c r="B643" s="1" t="s">
        <v>352</v>
      </c>
      <c r="C643" s="1" t="s">
        <v>348</v>
      </c>
      <c r="D643" s="1" t="s">
        <v>349</v>
      </c>
      <c r="E643" s="1"/>
      <c r="F643" s="1"/>
      <c r="G643" s="1"/>
      <c r="H643" s="1"/>
      <c r="I643" s="1"/>
      <c r="J643" s="1"/>
      <c r="K643" s="1"/>
      <c r="L643" s="1"/>
      <c r="M643" s="1"/>
      <c r="N643" s="3">
        <v>2364</v>
      </c>
      <c r="O643" s="16"/>
      <c r="P643" s="9"/>
      <c r="Q643" s="9"/>
    </row>
    <row r="644" spans="2:17" x14ac:dyDescent="0.25">
      <c r="B644" s="1" t="s">
        <v>352</v>
      </c>
      <c r="C644" s="1" t="s">
        <v>354</v>
      </c>
      <c r="D644" s="1" t="s">
        <v>349</v>
      </c>
      <c r="E644" s="1"/>
      <c r="F644" s="1"/>
      <c r="G644" s="1"/>
      <c r="H644" s="1"/>
      <c r="I644" s="1"/>
      <c r="J644" s="1"/>
      <c r="K644" s="1"/>
      <c r="L644" s="1"/>
      <c r="M644" s="1"/>
      <c r="N644" s="3">
        <v>309</v>
      </c>
      <c r="O644" s="16"/>
      <c r="P644" s="9"/>
      <c r="Q644" s="9"/>
    </row>
    <row r="645" spans="2:17" ht="15.75" x14ac:dyDescent="0.25">
      <c r="B645" s="28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8">
        <f>SUM(N641:N644)</f>
        <v>3166</v>
      </c>
      <c r="O645" s="16">
        <v>15</v>
      </c>
      <c r="P645" s="16">
        <f>N645*O645</f>
        <v>47490</v>
      </c>
      <c r="Q645" s="32" t="s">
        <v>359</v>
      </c>
    </row>
    <row r="646" spans="2:17" ht="15.75" x14ac:dyDescent="0.25">
      <c r="B646" s="28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16"/>
      <c r="P646" s="9"/>
      <c r="Q646" s="9"/>
    </row>
    <row r="647" spans="2:17" x14ac:dyDescent="0.25">
      <c r="B647" s="1" t="s">
        <v>355</v>
      </c>
      <c r="C647" s="1" t="s">
        <v>348</v>
      </c>
      <c r="D647" s="1" t="s">
        <v>349</v>
      </c>
      <c r="E647" s="1"/>
      <c r="F647" s="1"/>
      <c r="G647" s="1"/>
      <c r="H647" s="1"/>
      <c r="I647" s="1"/>
      <c r="J647" s="1"/>
      <c r="K647" s="1"/>
      <c r="L647" s="1"/>
      <c r="M647" s="1"/>
      <c r="N647" s="3">
        <v>631</v>
      </c>
      <c r="O647" s="16"/>
      <c r="P647" s="9"/>
      <c r="Q647" s="9"/>
    </row>
    <row r="648" spans="2:17" ht="25.5" x14ac:dyDescent="0.25">
      <c r="B648" s="1" t="s">
        <v>347</v>
      </c>
      <c r="C648" s="1" t="s">
        <v>348</v>
      </c>
      <c r="D648" s="1" t="s">
        <v>349</v>
      </c>
      <c r="E648" s="1"/>
      <c r="F648" s="1"/>
      <c r="G648" s="1"/>
      <c r="H648" s="1"/>
      <c r="I648" s="1"/>
      <c r="J648" s="1"/>
      <c r="K648" s="1"/>
      <c r="L648" s="1"/>
      <c r="M648" s="1"/>
      <c r="N648" s="3">
        <v>548</v>
      </c>
      <c r="O648" s="16"/>
      <c r="P648" s="9"/>
      <c r="Q648" s="9"/>
    </row>
    <row r="649" spans="2:17" ht="25.5" x14ac:dyDescent="0.25">
      <c r="B649" s="1" t="s">
        <v>356</v>
      </c>
      <c r="C649" s="1" t="s">
        <v>348</v>
      </c>
      <c r="D649" s="1" t="s">
        <v>349</v>
      </c>
      <c r="E649" s="1"/>
      <c r="F649" s="1"/>
      <c r="G649" s="1"/>
      <c r="H649" s="1"/>
      <c r="I649" s="1"/>
      <c r="J649" s="1"/>
      <c r="K649" s="1"/>
      <c r="L649" s="1"/>
      <c r="M649" s="1"/>
      <c r="N649" s="3">
        <v>130</v>
      </c>
      <c r="O649" s="16"/>
      <c r="P649" s="9"/>
      <c r="Q649" s="9"/>
    </row>
    <row r="650" spans="2:17" x14ac:dyDescent="0.25">
      <c r="B650" s="1" t="s">
        <v>355</v>
      </c>
      <c r="C650" s="1" t="s">
        <v>348</v>
      </c>
      <c r="D650" s="1" t="s">
        <v>349</v>
      </c>
      <c r="E650" s="1"/>
      <c r="F650" s="1"/>
      <c r="G650" s="1"/>
      <c r="H650" s="1"/>
      <c r="I650" s="1"/>
      <c r="J650" s="1"/>
      <c r="K650" s="1"/>
      <c r="L650" s="1"/>
      <c r="M650" s="1"/>
      <c r="N650" s="3">
        <v>323</v>
      </c>
      <c r="O650" s="16"/>
      <c r="P650" s="9"/>
      <c r="Q650" s="9"/>
    </row>
    <row r="651" spans="2:17" ht="38.25" x14ac:dyDescent="0.25">
      <c r="B651" s="31" t="s">
        <v>358</v>
      </c>
      <c r="C651" s="1" t="s">
        <v>348</v>
      </c>
      <c r="D651" s="1" t="s">
        <v>349</v>
      </c>
      <c r="E651" s="1"/>
      <c r="F651" s="1"/>
      <c r="G651" s="1"/>
      <c r="H651" s="1"/>
      <c r="I651" s="1"/>
      <c r="J651" s="1"/>
      <c r="K651" s="1"/>
      <c r="L651" s="1"/>
      <c r="M651" s="1"/>
      <c r="N651" s="3">
        <v>581</v>
      </c>
      <c r="O651" s="16"/>
      <c r="P651" s="9"/>
      <c r="Q651" s="9"/>
    </row>
    <row r="652" spans="2:17" x14ac:dyDescent="0.25">
      <c r="B652" s="1" t="s">
        <v>357</v>
      </c>
      <c r="C652" s="1" t="s">
        <v>348</v>
      </c>
      <c r="D652" s="1" t="s">
        <v>349</v>
      </c>
      <c r="E652" s="1"/>
      <c r="F652" s="1"/>
      <c r="G652" s="1"/>
      <c r="H652" s="1"/>
      <c r="I652" s="1"/>
      <c r="J652" s="1"/>
      <c r="K652" s="1"/>
      <c r="L652" s="1"/>
      <c r="M652" s="1"/>
      <c r="N652" s="3">
        <v>771</v>
      </c>
      <c r="O652" s="16"/>
      <c r="P652" s="9"/>
      <c r="Q652" s="9"/>
    </row>
    <row r="653" spans="2:17" x14ac:dyDescent="0.25">
      <c r="E653" s="33">
        <f t="shared" ref="E653:M653" si="49">SUM(E3:E652)</f>
        <v>4669</v>
      </c>
      <c r="F653" s="33">
        <f t="shared" si="49"/>
        <v>11306</v>
      </c>
      <c r="G653" s="33">
        <f t="shared" si="49"/>
        <v>16577</v>
      </c>
      <c r="H653" s="33">
        <f t="shared" si="49"/>
        <v>11746</v>
      </c>
      <c r="I653" s="33">
        <f t="shared" si="49"/>
        <v>9589</v>
      </c>
      <c r="J653" s="33">
        <f t="shared" si="49"/>
        <v>6581</v>
      </c>
      <c r="K653" s="33">
        <f t="shared" si="49"/>
        <v>4248</v>
      </c>
      <c r="L653" s="33">
        <f t="shared" si="49"/>
        <v>654</v>
      </c>
      <c r="M653" s="33">
        <f t="shared" si="49"/>
        <v>231</v>
      </c>
      <c r="N653" s="8">
        <f>SUM(N647:N652)</f>
        <v>2984</v>
      </c>
      <c r="O653" s="16">
        <v>30</v>
      </c>
      <c r="P653" s="16">
        <f>N653*O653</f>
        <v>89520</v>
      </c>
      <c r="Q653" s="32" t="s">
        <v>359</v>
      </c>
    </row>
    <row r="654" spans="2:17" x14ac:dyDescent="0.25">
      <c r="N654" s="19"/>
      <c r="O654" s="16"/>
      <c r="P654" s="9"/>
      <c r="Q654" s="9"/>
    </row>
    <row r="655" spans="2:17" x14ac:dyDescent="0.25">
      <c r="N655" s="30">
        <f>ROUND((SUM(N2:N653)/2),0)</f>
        <v>76866</v>
      </c>
      <c r="O655" s="26" t="s">
        <v>276</v>
      </c>
      <c r="P655" s="27">
        <f>SUM(P2:P653)</f>
        <v>2521642.5999999996</v>
      </c>
      <c r="Q655" s="9"/>
    </row>
    <row r="656" spans="2:17" x14ac:dyDescent="0.25">
      <c r="O656" s="19"/>
      <c r="P656" s="16"/>
      <c r="Q656" s="9"/>
    </row>
    <row r="657" spans="15:17" x14ac:dyDescent="0.25">
      <c r="O657" s="19"/>
      <c r="P657" s="16"/>
      <c r="Q657" s="9"/>
    </row>
    <row r="658" spans="15:17" x14ac:dyDescent="0.25">
      <c r="O658" s="19"/>
      <c r="P658" s="16"/>
      <c r="Q658" s="9"/>
    </row>
    <row r="659" spans="15:17" x14ac:dyDescent="0.25">
      <c r="O659" s="19"/>
      <c r="P659" s="16"/>
      <c r="Q659" s="9"/>
    </row>
    <row r="660" spans="15:17" x14ac:dyDescent="0.25">
      <c r="O660" s="19"/>
      <c r="P660" s="16"/>
      <c r="Q660" s="9"/>
    </row>
    <row r="661" spans="15:17" x14ac:dyDescent="0.25">
      <c r="O661" s="19"/>
      <c r="P661" s="16"/>
      <c r="Q661" s="9"/>
    </row>
    <row r="662" spans="15:17" x14ac:dyDescent="0.25">
      <c r="O662" s="19"/>
      <c r="P662" s="16"/>
      <c r="Q662" s="9"/>
    </row>
    <row r="663" spans="15:17" x14ac:dyDescent="0.25">
      <c r="O663" s="19"/>
      <c r="P663" s="16"/>
      <c r="Q663" s="9"/>
    </row>
    <row r="664" spans="15:17" x14ac:dyDescent="0.25">
      <c r="O664" s="19"/>
      <c r="P664" s="16"/>
      <c r="Q664" s="9"/>
    </row>
    <row r="665" spans="15:17" x14ac:dyDescent="0.25">
      <c r="O665" s="19"/>
      <c r="P665" s="16"/>
      <c r="Q665" s="9"/>
    </row>
    <row r="666" spans="15:17" x14ac:dyDescent="0.25">
      <c r="O666" s="19"/>
      <c r="P666" s="16"/>
      <c r="Q666" s="9"/>
    </row>
    <row r="667" spans="15:17" x14ac:dyDescent="0.25">
      <c r="O667" s="19"/>
      <c r="P667" s="16"/>
      <c r="Q667" s="9"/>
    </row>
    <row r="668" spans="15:17" x14ac:dyDescent="0.25">
      <c r="O668" s="19"/>
      <c r="P668" s="16"/>
      <c r="Q668" s="9"/>
    </row>
    <row r="669" spans="15:17" x14ac:dyDescent="0.25">
      <c r="O669" s="19"/>
      <c r="P669" s="16"/>
      <c r="Q669" s="9"/>
    </row>
    <row r="670" spans="15:17" x14ac:dyDescent="0.25">
      <c r="O670" s="19"/>
      <c r="P670" s="16"/>
      <c r="Q670" s="9"/>
    </row>
    <row r="671" spans="15:17" x14ac:dyDescent="0.25">
      <c r="O671" s="19"/>
      <c r="P671" s="16"/>
      <c r="Q671" s="9"/>
    </row>
    <row r="672" spans="15:17" x14ac:dyDescent="0.25">
      <c r="O672" s="19"/>
      <c r="P672" s="16"/>
      <c r="Q672" s="9"/>
    </row>
    <row r="673" spans="15:17" x14ac:dyDescent="0.25">
      <c r="O673" s="19"/>
      <c r="P673" s="16"/>
      <c r="Q673" s="9"/>
    </row>
    <row r="674" spans="15:17" x14ac:dyDescent="0.25">
      <c r="O674" s="19"/>
      <c r="P674" s="16"/>
      <c r="Q674" s="9"/>
    </row>
    <row r="675" spans="15:17" x14ac:dyDescent="0.25">
      <c r="O675" s="19"/>
      <c r="P675" s="16"/>
      <c r="Q675" s="9"/>
    </row>
    <row r="676" spans="15:17" x14ac:dyDescent="0.25">
      <c r="O676" s="19"/>
      <c r="P676" s="16"/>
      <c r="Q676" s="9"/>
    </row>
    <row r="677" spans="15:17" x14ac:dyDescent="0.25">
      <c r="O677" s="19"/>
      <c r="P677" s="16"/>
      <c r="Q677" s="9"/>
    </row>
    <row r="678" spans="15:17" x14ac:dyDescent="0.25">
      <c r="O678" s="19"/>
      <c r="P678" s="16"/>
      <c r="Q678" s="9"/>
    </row>
    <row r="679" spans="15:17" x14ac:dyDescent="0.25">
      <c r="O679" s="19"/>
      <c r="P679" s="16"/>
      <c r="Q679" s="9"/>
    </row>
    <row r="680" spans="15:17" x14ac:dyDescent="0.25">
      <c r="O680" s="19"/>
      <c r="P680" s="16"/>
      <c r="Q680" s="9"/>
    </row>
    <row r="681" spans="15:17" x14ac:dyDescent="0.25">
      <c r="O681" s="19"/>
      <c r="P681" s="16"/>
      <c r="Q681" s="9"/>
    </row>
    <row r="682" spans="15:17" x14ac:dyDescent="0.25">
      <c r="O682" s="19"/>
      <c r="P682" s="16"/>
      <c r="Q682" s="9"/>
    </row>
    <row r="683" spans="15:17" x14ac:dyDescent="0.25">
      <c r="O683" s="19"/>
      <c r="P683" s="16"/>
      <c r="Q683" s="9"/>
    </row>
    <row r="684" spans="15:17" x14ac:dyDescent="0.25">
      <c r="O684" s="19"/>
      <c r="P684" s="16"/>
      <c r="Q684" s="9"/>
    </row>
    <row r="685" spans="15:17" x14ac:dyDescent="0.25">
      <c r="O685" s="19"/>
      <c r="P685" s="16"/>
      <c r="Q685" s="9"/>
    </row>
    <row r="686" spans="15:17" x14ac:dyDescent="0.25">
      <c r="O686" s="19"/>
      <c r="P686" s="16"/>
      <c r="Q686" s="9"/>
    </row>
    <row r="687" spans="15:17" x14ac:dyDescent="0.25">
      <c r="O687" s="19"/>
      <c r="P687" s="16"/>
      <c r="Q687" s="9"/>
    </row>
    <row r="688" spans="15:17" x14ac:dyDescent="0.25">
      <c r="O688" s="19"/>
      <c r="P688" s="16"/>
      <c r="Q688" s="9"/>
    </row>
    <row r="689" spans="15:17" x14ac:dyDescent="0.25">
      <c r="O689" s="19"/>
      <c r="P689" s="16"/>
      <c r="Q689" s="9"/>
    </row>
    <row r="690" spans="15:17" x14ac:dyDescent="0.25">
      <c r="O690" s="19"/>
      <c r="P690" s="16"/>
      <c r="Q690" s="9"/>
    </row>
    <row r="691" spans="15:17" x14ac:dyDescent="0.25">
      <c r="O691" s="19"/>
      <c r="P691" s="16"/>
      <c r="Q691" s="9"/>
    </row>
    <row r="692" spans="15:17" x14ac:dyDescent="0.25">
      <c r="O692" s="19"/>
      <c r="P692" s="16"/>
      <c r="Q692" s="9"/>
    </row>
    <row r="693" spans="15:17" x14ac:dyDescent="0.25">
      <c r="O693" s="19"/>
      <c r="P693" s="16"/>
      <c r="Q693" s="9"/>
    </row>
    <row r="694" spans="15:17" x14ac:dyDescent="0.25">
      <c r="O694" s="19"/>
      <c r="P694" s="16"/>
      <c r="Q694" s="9"/>
    </row>
    <row r="695" spans="15:17" x14ac:dyDescent="0.25">
      <c r="O695" s="19"/>
      <c r="P695" s="16"/>
      <c r="Q695" s="9"/>
    </row>
    <row r="696" spans="15:17" x14ac:dyDescent="0.25">
      <c r="O696" s="19"/>
      <c r="P696" s="16"/>
      <c r="Q696" s="9"/>
    </row>
    <row r="697" spans="15:17" x14ac:dyDescent="0.25">
      <c r="O697" s="19"/>
      <c r="P697" s="16"/>
      <c r="Q697" s="9"/>
    </row>
    <row r="698" spans="15:17" x14ac:dyDescent="0.25">
      <c r="O698" s="19"/>
      <c r="P698" s="16"/>
      <c r="Q698" s="9"/>
    </row>
    <row r="699" spans="15:17" x14ac:dyDescent="0.25">
      <c r="O699" s="19"/>
      <c r="P699" s="16"/>
      <c r="Q699" s="9"/>
    </row>
    <row r="700" spans="15:17" x14ac:dyDescent="0.25">
      <c r="O700" s="19"/>
      <c r="P700" s="16"/>
      <c r="Q700" s="9"/>
    </row>
    <row r="701" spans="15:17" x14ac:dyDescent="0.25">
      <c r="O701" s="19"/>
      <c r="P701" s="16"/>
      <c r="Q701" s="9"/>
    </row>
    <row r="702" spans="15:17" x14ac:dyDescent="0.25">
      <c r="O702" s="19"/>
      <c r="P702" s="16"/>
      <c r="Q702" s="9"/>
    </row>
    <row r="703" spans="15:17" x14ac:dyDescent="0.25">
      <c r="O703" s="19"/>
      <c r="P703" s="16"/>
      <c r="Q703" s="9"/>
    </row>
    <row r="704" spans="15:17" x14ac:dyDescent="0.25">
      <c r="O704" s="19"/>
      <c r="P704" s="16"/>
      <c r="Q704" s="9"/>
    </row>
    <row r="705" spans="15:17" x14ac:dyDescent="0.25">
      <c r="O705" s="19"/>
      <c r="P705" s="16"/>
      <c r="Q705" s="9"/>
    </row>
    <row r="706" spans="15:17" x14ac:dyDescent="0.25">
      <c r="O706" s="19"/>
      <c r="P706" s="16"/>
      <c r="Q706" s="9"/>
    </row>
    <row r="707" spans="15:17" x14ac:dyDescent="0.25">
      <c r="O707" s="19"/>
      <c r="P707" s="16"/>
      <c r="Q707" s="9"/>
    </row>
    <row r="708" spans="15:17" x14ac:dyDescent="0.25">
      <c r="O708" s="19"/>
      <c r="P708" s="16"/>
      <c r="Q708" s="9"/>
    </row>
    <row r="709" spans="15:17" x14ac:dyDescent="0.25">
      <c r="O709" s="19"/>
      <c r="P709" s="16"/>
      <c r="Q709" s="9"/>
    </row>
    <row r="710" spans="15:17" x14ac:dyDescent="0.25">
      <c r="O710" s="19"/>
      <c r="P710" s="16"/>
      <c r="Q710" s="9"/>
    </row>
    <row r="711" spans="15:17" x14ac:dyDescent="0.25">
      <c r="O711" s="19"/>
      <c r="P711" s="16"/>
      <c r="Q711" s="9"/>
    </row>
    <row r="712" spans="15:17" x14ac:dyDescent="0.25">
      <c r="O712" s="19"/>
      <c r="P712" s="16"/>
      <c r="Q712" s="9"/>
    </row>
    <row r="713" spans="15:17" x14ac:dyDescent="0.25">
      <c r="O713" s="19"/>
      <c r="P713" s="16"/>
      <c r="Q713" s="9"/>
    </row>
    <row r="714" spans="15:17" x14ac:dyDescent="0.25">
      <c r="O714" s="19"/>
      <c r="P714" s="16"/>
      <c r="Q714" s="9"/>
    </row>
    <row r="715" spans="15:17" x14ac:dyDescent="0.25">
      <c r="O715" s="19"/>
      <c r="P715" s="16"/>
      <c r="Q715" s="9"/>
    </row>
    <row r="716" spans="15:17" x14ac:dyDescent="0.25">
      <c r="O716" s="19"/>
      <c r="P716" s="16"/>
      <c r="Q716" s="9"/>
    </row>
    <row r="717" spans="15:17" x14ac:dyDescent="0.25">
      <c r="O717" s="19"/>
      <c r="P717" s="16"/>
      <c r="Q717" s="9"/>
    </row>
    <row r="718" spans="15:17" x14ac:dyDescent="0.25">
      <c r="O718" s="19"/>
      <c r="P718" s="16"/>
      <c r="Q718" s="9"/>
    </row>
    <row r="719" spans="15:17" x14ac:dyDescent="0.25">
      <c r="O719" s="19"/>
      <c r="P719" s="16"/>
      <c r="Q719" s="9"/>
    </row>
    <row r="720" spans="15:17" x14ac:dyDescent="0.25">
      <c r="O720" s="19"/>
      <c r="P720" s="16"/>
      <c r="Q720" s="9"/>
    </row>
    <row r="721" spans="3:17" x14ac:dyDescent="0.25">
      <c r="O721" s="19"/>
      <c r="P721" s="16"/>
      <c r="Q721" s="9"/>
    </row>
    <row r="722" spans="3:17" x14ac:dyDescent="0.25">
      <c r="O722" s="19"/>
      <c r="P722" s="16"/>
      <c r="Q722" s="9"/>
    </row>
    <row r="723" spans="3:17" x14ac:dyDescent="0.25"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2"/>
      <c r="P723" s="16"/>
      <c r="Q723" s="20"/>
    </row>
    <row r="724" spans="3:17" x14ac:dyDescent="0.25"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2"/>
      <c r="P724" s="16"/>
      <c r="Q724" s="20"/>
    </row>
    <row r="725" spans="3:17" x14ac:dyDescent="0.25"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2"/>
      <c r="P725" s="16"/>
      <c r="Q725" s="20"/>
    </row>
    <row r="726" spans="3:17" x14ac:dyDescent="0.25"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2"/>
      <c r="P726" s="16"/>
      <c r="Q726" s="20"/>
    </row>
    <row r="727" spans="3:17" x14ac:dyDescent="0.25"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2"/>
      <c r="P727" s="16"/>
      <c r="Q727" s="20"/>
    </row>
    <row r="728" spans="3:17" x14ac:dyDescent="0.25"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2"/>
      <c r="P728" s="16"/>
      <c r="Q728" s="20"/>
    </row>
    <row r="729" spans="3:17" x14ac:dyDescent="0.25"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2"/>
      <c r="P729" s="16"/>
      <c r="Q729" s="20"/>
    </row>
    <row r="730" spans="3:17" x14ac:dyDescent="0.25"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2"/>
      <c r="P730" s="16"/>
      <c r="Q730" s="20"/>
    </row>
    <row r="731" spans="3:17" x14ac:dyDescent="0.25"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2"/>
      <c r="P731" s="16"/>
      <c r="Q731" s="20"/>
    </row>
    <row r="732" spans="3:17" x14ac:dyDescent="0.25"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2"/>
      <c r="P732" s="16"/>
      <c r="Q732" s="20"/>
    </row>
    <row r="733" spans="3:17" x14ac:dyDescent="0.25"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2"/>
      <c r="P733" s="16"/>
      <c r="Q733" s="20"/>
    </row>
    <row r="734" spans="3:17" x14ac:dyDescent="0.25"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2"/>
      <c r="P734" s="16"/>
      <c r="Q734" s="20"/>
    </row>
    <row r="735" spans="3:17" x14ac:dyDescent="0.25"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2"/>
      <c r="P735" s="16"/>
      <c r="Q735" s="20"/>
    </row>
    <row r="736" spans="3:17" x14ac:dyDescent="0.25"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2"/>
      <c r="P736" s="16"/>
      <c r="Q736" s="20"/>
    </row>
    <row r="737" spans="3:17" x14ac:dyDescent="0.25"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2"/>
      <c r="P737" s="16"/>
      <c r="Q737" s="20"/>
    </row>
    <row r="738" spans="3:17" x14ac:dyDescent="0.25"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2"/>
      <c r="P738" s="16"/>
      <c r="Q738" s="20"/>
    </row>
    <row r="739" spans="3:17" x14ac:dyDescent="0.25"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2"/>
      <c r="P739" s="21"/>
      <c r="Q739" s="20"/>
    </row>
    <row r="740" spans="3:17" x14ac:dyDescent="0.25"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2"/>
      <c r="P740" s="21"/>
      <c r="Q740" s="20"/>
    </row>
    <row r="741" spans="3:17" x14ac:dyDescent="0.25"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2"/>
      <c r="P741" s="21"/>
      <c r="Q741" s="20"/>
    </row>
    <row r="742" spans="3:17" x14ac:dyDescent="0.25"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2"/>
      <c r="P742" s="21"/>
      <c r="Q742" s="20"/>
    </row>
    <row r="743" spans="3:17" x14ac:dyDescent="0.25"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2"/>
      <c r="P743" s="21"/>
      <c r="Q743" s="20"/>
    </row>
    <row r="744" spans="3:17" x14ac:dyDescent="0.25"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2"/>
      <c r="P744" s="21"/>
      <c r="Q744" s="20"/>
    </row>
    <row r="745" spans="3:17" x14ac:dyDescent="0.25"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2"/>
      <c r="P745" s="21"/>
      <c r="Q745" s="20"/>
    </row>
    <row r="746" spans="3:17" x14ac:dyDescent="0.25"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2"/>
      <c r="P746" s="21"/>
      <c r="Q746" s="20"/>
    </row>
    <row r="747" spans="3:17" x14ac:dyDescent="0.25"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2"/>
      <c r="P747" s="21"/>
      <c r="Q747" s="20"/>
    </row>
    <row r="748" spans="3:17" x14ac:dyDescent="0.25"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2"/>
      <c r="P748" s="21"/>
      <c r="Q748" s="20"/>
    </row>
    <row r="749" spans="3:17" x14ac:dyDescent="0.25"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2"/>
      <c r="P749" s="21"/>
      <c r="Q749" s="20"/>
    </row>
    <row r="750" spans="3:17" x14ac:dyDescent="0.25"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2"/>
      <c r="P750" s="21"/>
      <c r="Q750" s="20"/>
    </row>
    <row r="751" spans="3:17" x14ac:dyDescent="0.25"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2"/>
      <c r="P751" s="21"/>
      <c r="Q751" s="20"/>
    </row>
    <row r="752" spans="3:17" x14ac:dyDescent="0.25"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2"/>
      <c r="P752" s="21"/>
      <c r="Q752" s="20"/>
    </row>
    <row r="753" spans="3:17" x14ac:dyDescent="0.25"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2"/>
      <c r="P753" s="21"/>
      <c r="Q753" s="20"/>
    </row>
    <row r="754" spans="3:17" x14ac:dyDescent="0.25"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2"/>
      <c r="P754" s="21"/>
      <c r="Q754" s="20"/>
    </row>
    <row r="755" spans="3:17" x14ac:dyDescent="0.25"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2"/>
      <c r="P755" s="21"/>
      <c r="Q755" s="20"/>
    </row>
    <row r="756" spans="3:17" x14ac:dyDescent="0.25"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2"/>
      <c r="P756" s="21"/>
      <c r="Q756" s="20"/>
    </row>
    <row r="757" spans="3:17" x14ac:dyDescent="0.25"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2"/>
      <c r="P757" s="21"/>
      <c r="Q757" s="20"/>
    </row>
    <row r="758" spans="3:17" x14ac:dyDescent="0.25"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2"/>
      <c r="P758" s="21"/>
      <c r="Q758" s="20"/>
    </row>
    <row r="759" spans="3:17" x14ac:dyDescent="0.25"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2"/>
      <c r="P759" s="21"/>
      <c r="Q759" s="20"/>
    </row>
    <row r="760" spans="3:17" x14ac:dyDescent="0.25"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2"/>
      <c r="P760" s="21"/>
      <c r="Q760" s="20"/>
    </row>
    <row r="761" spans="3:17" x14ac:dyDescent="0.25"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2"/>
      <c r="P761" s="21"/>
      <c r="Q761" s="20"/>
    </row>
    <row r="762" spans="3:17" x14ac:dyDescent="0.25"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2"/>
      <c r="P762" s="21"/>
      <c r="Q762" s="20"/>
    </row>
    <row r="763" spans="3:17" x14ac:dyDescent="0.25"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2"/>
      <c r="P763" s="21"/>
      <c r="Q763" s="20"/>
    </row>
    <row r="764" spans="3:17" x14ac:dyDescent="0.25"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2"/>
      <c r="P764" s="21"/>
      <c r="Q764" s="20"/>
    </row>
    <row r="765" spans="3:17" x14ac:dyDescent="0.25"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2"/>
      <c r="P765" s="21"/>
      <c r="Q765" s="20"/>
    </row>
    <row r="766" spans="3:17" x14ac:dyDescent="0.25"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2"/>
      <c r="P766" s="21"/>
      <c r="Q766" s="20"/>
    </row>
    <row r="767" spans="3:17" x14ac:dyDescent="0.25"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2"/>
      <c r="P767" s="21"/>
      <c r="Q767" s="20"/>
    </row>
    <row r="768" spans="3:17" x14ac:dyDescent="0.25"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2"/>
      <c r="P768" s="21"/>
      <c r="Q768" s="20"/>
    </row>
    <row r="769" spans="3:17" x14ac:dyDescent="0.25"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2"/>
      <c r="P769" s="21"/>
      <c r="Q769" s="20"/>
    </row>
    <row r="770" spans="3:17" x14ac:dyDescent="0.25"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2"/>
      <c r="P770" s="21"/>
      <c r="Q770" s="20"/>
    </row>
    <row r="771" spans="3:17" x14ac:dyDescent="0.25"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2"/>
      <c r="P771" s="21"/>
      <c r="Q771" s="20"/>
    </row>
    <row r="772" spans="3:17" x14ac:dyDescent="0.25"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2"/>
      <c r="P772" s="21"/>
      <c r="Q772" s="20"/>
    </row>
    <row r="773" spans="3:17" x14ac:dyDescent="0.25"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2"/>
      <c r="P773" s="21"/>
      <c r="Q773" s="20"/>
    </row>
    <row r="774" spans="3:17" x14ac:dyDescent="0.25"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2"/>
      <c r="P774" s="21"/>
      <c r="Q774" s="20"/>
    </row>
    <row r="775" spans="3:17" x14ac:dyDescent="0.25"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2"/>
      <c r="P775" s="21"/>
      <c r="Q775" s="20"/>
    </row>
    <row r="776" spans="3:17" x14ac:dyDescent="0.25"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2"/>
      <c r="P776" s="21"/>
      <c r="Q776" s="20"/>
    </row>
    <row r="777" spans="3:17" x14ac:dyDescent="0.25"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2"/>
      <c r="P777" s="21"/>
      <c r="Q777" s="20"/>
    </row>
    <row r="778" spans="3:17" x14ac:dyDescent="0.25"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2"/>
      <c r="P778" s="21"/>
      <c r="Q778" s="20"/>
    </row>
    <row r="779" spans="3:17" x14ac:dyDescent="0.25"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2"/>
      <c r="P779" s="21"/>
      <c r="Q779" s="20"/>
    </row>
    <row r="780" spans="3:17" x14ac:dyDescent="0.25"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2"/>
      <c r="P780" s="21"/>
      <c r="Q780" s="20"/>
    </row>
    <row r="781" spans="3:17" x14ac:dyDescent="0.25"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2"/>
      <c r="P781" s="21"/>
      <c r="Q781" s="20"/>
    </row>
    <row r="782" spans="3:17" x14ac:dyDescent="0.25"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2"/>
      <c r="P782" s="21"/>
      <c r="Q782" s="20"/>
    </row>
    <row r="783" spans="3:17" x14ac:dyDescent="0.25"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2"/>
      <c r="P783" s="21"/>
      <c r="Q783" s="20"/>
    </row>
    <row r="784" spans="3:17" x14ac:dyDescent="0.25"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2"/>
      <c r="P784" s="21"/>
      <c r="Q784" s="20"/>
    </row>
    <row r="785" spans="3:18" x14ac:dyDescent="0.25"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2"/>
      <c r="P785" s="21"/>
      <c r="Q785" s="20"/>
    </row>
    <row r="786" spans="3:18" x14ac:dyDescent="0.25"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2"/>
      <c r="P786" s="21"/>
      <c r="Q786" s="20"/>
    </row>
    <row r="787" spans="3:18" x14ac:dyDescent="0.25"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2"/>
      <c r="P787" s="21"/>
      <c r="Q787" s="20"/>
    </row>
    <row r="788" spans="3:18" x14ac:dyDescent="0.25"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2"/>
      <c r="P788" s="21"/>
      <c r="Q788" s="20"/>
    </row>
    <row r="789" spans="3:18" x14ac:dyDescent="0.25"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2"/>
      <c r="P789" s="21"/>
      <c r="Q789" s="20"/>
    </row>
    <row r="790" spans="3:18" x14ac:dyDescent="0.25"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2"/>
      <c r="P790" s="21"/>
      <c r="Q790" s="20"/>
    </row>
    <row r="791" spans="3:18" x14ac:dyDescent="0.25"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2"/>
      <c r="Q791" s="21"/>
      <c r="R791" s="20"/>
    </row>
    <row r="792" spans="3:18" x14ac:dyDescent="0.25"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2"/>
      <c r="Q792" s="21"/>
      <c r="R792" s="20"/>
    </row>
    <row r="793" spans="3:18" x14ac:dyDescent="0.25"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2"/>
      <c r="Q793" s="21"/>
      <c r="R793" s="20"/>
    </row>
    <row r="794" spans="3:18" x14ac:dyDescent="0.25"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2"/>
      <c r="Q794" s="21"/>
      <c r="R794" s="20"/>
    </row>
    <row r="795" spans="3:18" x14ac:dyDescent="0.25"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2"/>
      <c r="Q795" s="21"/>
      <c r="R795" s="20"/>
    </row>
    <row r="796" spans="3:18" x14ac:dyDescent="0.25"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2"/>
      <c r="Q796" s="21"/>
      <c r="R796" s="20"/>
    </row>
    <row r="797" spans="3:18" x14ac:dyDescent="0.25"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2"/>
      <c r="Q797" s="21"/>
      <c r="R797" s="20"/>
    </row>
    <row r="798" spans="3:18" x14ac:dyDescent="0.25"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2"/>
      <c r="Q798" s="21"/>
      <c r="R798" s="20"/>
    </row>
    <row r="799" spans="3:18" x14ac:dyDescent="0.25"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2"/>
      <c r="Q799" s="21"/>
      <c r="R799" s="20"/>
    </row>
    <row r="800" spans="3:18" x14ac:dyDescent="0.25"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2"/>
      <c r="Q800" s="21"/>
      <c r="R800" s="20"/>
    </row>
    <row r="801" spans="3:18" x14ac:dyDescent="0.25"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2"/>
      <c r="Q801" s="21"/>
      <c r="R801" s="20"/>
    </row>
    <row r="802" spans="3:18" x14ac:dyDescent="0.25"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2"/>
      <c r="Q802" s="21"/>
      <c r="R802" s="20"/>
    </row>
    <row r="803" spans="3:18" x14ac:dyDescent="0.25"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2"/>
      <c r="Q803" s="21"/>
      <c r="R803" s="20"/>
    </row>
    <row r="804" spans="3:18" x14ac:dyDescent="0.25"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2"/>
      <c r="Q804" s="21"/>
      <c r="R804" s="20"/>
    </row>
    <row r="805" spans="3:18" x14ac:dyDescent="0.25"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2"/>
      <c r="Q805" s="21"/>
      <c r="R805" s="20"/>
    </row>
    <row r="806" spans="3:18" x14ac:dyDescent="0.25"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2"/>
      <c r="Q806" s="21"/>
      <c r="R806" s="20"/>
    </row>
    <row r="807" spans="3:18" x14ac:dyDescent="0.25"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2"/>
      <c r="Q807" s="21"/>
      <c r="R807" s="20"/>
    </row>
    <row r="808" spans="3:18" x14ac:dyDescent="0.25"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2"/>
      <c r="Q808" s="21"/>
      <c r="R808" s="20"/>
    </row>
    <row r="809" spans="3:18" x14ac:dyDescent="0.25"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2"/>
      <c r="Q809" s="21"/>
      <c r="R809" s="20"/>
    </row>
    <row r="810" spans="3:18" x14ac:dyDescent="0.25"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2"/>
      <c r="Q810" s="21"/>
      <c r="R810" s="20"/>
    </row>
    <row r="811" spans="3:18" x14ac:dyDescent="0.25"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2"/>
      <c r="Q811" s="21"/>
      <c r="R811" s="20"/>
    </row>
    <row r="812" spans="3:18" x14ac:dyDescent="0.25"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2"/>
      <c r="Q812" s="21"/>
      <c r="R812" s="20"/>
    </row>
    <row r="813" spans="3:18" x14ac:dyDescent="0.25"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2"/>
      <c r="Q813" s="21"/>
      <c r="R813" s="20"/>
    </row>
    <row r="814" spans="3:18" x14ac:dyDescent="0.25"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2"/>
      <c r="Q814" s="21"/>
      <c r="R814" s="20"/>
    </row>
    <row r="815" spans="3:18" x14ac:dyDescent="0.25"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2"/>
      <c r="Q815" s="21"/>
      <c r="R815" s="20"/>
    </row>
    <row r="816" spans="3:18" x14ac:dyDescent="0.25"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2"/>
      <c r="Q816" s="21"/>
      <c r="R816" s="20"/>
    </row>
    <row r="817" spans="3:18" x14ac:dyDescent="0.25"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2"/>
      <c r="Q817" s="21"/>
      <c r="R817" s="20"/>
    </row>
    <row r="818" spans="3:18" x14ac:dyDescent="0.25"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2"/>
      <c r="Q818" s="21"/>
      <c r="R818" s="20"/>
    </row>
    <row r="819" spans="3:18" x14ac:dyDescent="0.25"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2"/>
      <c r="Q819" s="21"/>
      <c r="R819" s="20"/>
    </row>
    <row r="820" spans="3:18" x14ac:dyDescent="0.25"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2"/>
      <c r="Q820" s="21"/>
      <c r="R820" s="20"/>
    </row>
    <row r="821" spans="3:18" x14ac:dyDescent="0.25"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2"/>
      <c r="Q821" s="21"/>
      <c r="R821" s="20"/>
    </row>
    <row r="822" spans="3:18" x14ac:dyDescent="0.25"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2"/>
      <c r="Q822" s="21"/>
      <c r="R822" s="20"/>
    </row>
    <row r="823" spans="3:18" x14ac:dyDescent="0.25"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2"/>
      <c r="Q823" s="21"/>
      <c r="R823" s="20"/>
    </row>
    <row r="824" spans="3:18" x14ac:dyDescent="0.25"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2"/>
      <c r="Q824" s="21"/>
      <c r="R824" s="20"/>
    </row>
    <row r="825" spans="3:18" x14ac:dyDescent="0.25"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2"/>
      <c r="Q825" s="21"/>
      <c r="R825" s="20"/>
    </row>
    <row r="826" spans="3:18" x14ac:dyDescent="0.25"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2"/>
      <c r="Q826" s="21"/>
      <c r="R826" s="20"/>
    </row>
    <row r="827" spans="3:18" x14ac:dyDescent="0.25"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2"/>
      <c r="Q827" s="21"/>
      <c r="R827" s="20"/>
    </row>
    <row r="828" spans="3:18" x14ac:dyDescent="0.25"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2"/>
      <c r="Q828" s="21"/>
      <c r="R828" s="20"/>
    </row>
    <row r="829" spans="3:18" x14ac:dyDescent="0.25"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2"/>
      <c r="Q829" s="21"/>
      <c r="R829" s="20"/>
    </row>
    <row r="830" spans="3:18" x14ac:dyDescent="0.25"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2"/>
      <c r="Q830" s="21"/>
      <c r="R830" s="20"/>
    </row>
    <row r="831" spans="3:18" x14ac:dyDescent="0.25"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2"/>
      <c r="Q831" s="21"/>
      <c r="R831" s="20"/>
    </row>
    <row r="832" spans="3:18" x14ac:dyDescent="0.25"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2"/>
      <c r="Q832" s="21"/>
      <c r="R832" s="20"/>
    </row>
    <row r="833" spans="3:18" x14ac:dyDescent="0.25"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2"/>
      <c r="Q833" s="21"/>
      <c r="R833" s="20"/>
    </row>
    <row r="834" spans="3:18" x14ac:dyDescent="0.25"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2"/>
      <c r="Q834" s="21"/>
      <c r="R834" s="20"/>
    </row>
    <row r="835" spans="3:18" x14ac:dyDescent="0.25"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2"/>
      <c r="Q835" s="21"/>
      <c r="R835" s="20"/>
    </row>
    <row r="836" spans="3:18" x14ac:dyDescent="0.25"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2"/>
      <c r="Q836" s="21"/>
      <c r="R836" s="20"/>
    </row>
    <row r="837" spans="3:18" x14ac:dyDescent="0.25"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2"/>
      <c r="Q837" s="21"/>
      <c r="R837" s="20"/>
    </row>
    <row r="838" spans="3:18" x14ac:dyDescent="0.25"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2"/>
      <c r="Q838" s="21"/>
      <c r="R838" s="20"/>
    </row>
    <row r="839" spans="3:18" x14ac:dyDescent="0.25"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2"/>
      <c r="Q839" s="21"/>
      <c r="R839" s="20"/>
    </row>
    <row r="840" spans="3:18" x14ac:dyDescent="0.25"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2"/>
      <c r="Q840" s="21"/>
      <c r="R840" s="20"/>
    </row>
    <row r="841" spans="3:18" x14ac:dyDescent="0.25"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2"/>
      <c r="Q841" s="21"/>
      <c r="R841" s="20"/>
    </row>
    <row r="842" spans="3:18" x14ac:dyDescent="0.25"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2"/>
      <c r="Q842" s="21"/>
      <c r="R842" s="20"/>
    </row>
    <row r="843" spans="3:18" x14ac:dyDescent="0.25"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2"/>
      <c r="Q843" s="21"/>
      <c r="R843" s="20"/>
    </row>
    <row r="844" spans="3:18" x14ac:dyDescent="0.25"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2"/>
      <c r="Q844" s="21"/>
      <c r="R844" s="20"/>
    </row>
    <row r="845" spans="3:18" x14ac:dyDescent="0.25"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2"/>
      <c r="Q845" s="21"/>
      <c r="R845" s="20"/>
    </row>
    <row r="846" spans="3:18" x14ac:dyDescent="0.25"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2"/>
      <c r="Q846" s="21"/>
      <c r="R846" s="20"/>
    </row>
    <row r="847" spans="3:18" x14ac:dyDescent="0.25"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2"/>
      <c r="Q847" s="21"/>
      <c r="R847" s="20"/>
    </row>
    <row r="848" spans="3:18" x14ac:dyDescent="0.25"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2"/>
      <c r="Q848" s="21"/>
      <c r="R848" s="20"/>
    </row>
    <row r="849" spans="3:18" x14ac:dyDescent="0.25"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2"/>
      <c r="Q849" s="21"/>
      <c r="R849" s="20"/>
    </row>
    <row r="850" spans="3:18" x14ac:dyDescent="0.25"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2"/>
      <c r="Q850" s="21"/>
      <c r="R850" s="20"/>
    </row>
    <row r="851" spans="3:18" x14ac:dyDescent="0.25"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2"/>
      <c r="Q851" s="21"/>
      <c r="R851" s="20"/>
    </row>
    <row r="852" spans="3:18" x14ac:dyDescent="0.25"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2"/>
      <c r="Q852" s="21"/>
      <c r="R852" s="20"/>
    </row>
    <row r="853" spans="3:18" x14ac:dyDescent="0.25"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2"/>
      <c r="Q853" s="21"/>
      <c r="R853" s="20"/>
    </row>
    <row r="854" spans="3:18" x14ac:dyDescent="0.25"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2"/>
      <c r="Q854" s="21"/>
      <c r="R854" s="20"/>
    </row>
    <row r="855" spans="3:18" x14ac:dyDescent="0.25"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2"/>
      <c r="Q855" s="21"/>
      <c r="R855" s="20"/>
    </row>
    <row r="856" spans="3:18" x14ac:dyDescent="0.25"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2"/>
      <c r="Q856" s="21"/>
      <c r="R856" s="20"/>
    </row>
    <row r="857" spans="3:18" x14ac:dyDescent="0.25"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2"/>
      <c r="Q857" s="21"/>
      <c r="R857" s="20"/>
    </row>
    <row r="858" spans="3:18" x14ac:dyDescent="0.25"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2"/>
      <c r="Q858" s="21"/>
      <c r="R858" s="20"/>
    </row>
    <row r="859" spans="3:18" x14ac:dyDescent="0.25"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2"/>
      <c r="Q859" s="21"/>
      <c r="R859" s="20"/>
    </row>
    <row r="860" spans="3:18" x14ac:dyDescent="0.25"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2"/>
      <c r="Q860" s="21"/>
      <c r="R860" s="20"/>
    </row>
    <row r="861" spans="3:18" x14ac:dyDescent="0.25"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2"/>
      <c r="Q861" s="21"/>
      <c r="R861" s="20"/>
    </row>
    <row r="862" spans="3:18" x14ac:dyDescent="0.25"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2"/>
      <c r="Q862" s="21"/>
      <c r="R862" s="20"/>
    </row>
    <row r="863" spans="3:18" x14ac:dyDescent="0.25"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2"/>
      <c r="Q863" s="21"/>
      <c r="R863" s="20"/>
    </row>
    <row r="864" spans="3:18" x14ac:dyDescent="0.25"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2"/>
      <c r="Q864" s="21"/>
      <c r="R864" s="20"/>
    </row>
    <row r="865" spans="3:18" x14ac:dyDescent="0.25"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2"/>
      <c r="Q865" s="21"/>
      <c r="R865" s="20"/>
    </row>
    <row r="866" spans="3:18" x14ac:dyDescent="0.25"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2"/>
      <c r="Q866" s="21"/>
      <c r="R866" s="20"/>
    </row>
    <row r="867" spans="3:18" x14ac:dyDescent="0.25"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2"/>
      <c r="Q867" s="21"/>
      <c r="R867" s="20"/>
    </row>
    <row r="868" spans="3:18" x14ac:dyDescent="0.25"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2"/>
      <c r="Q868" s="21"/>
      <c r="R868" s="20"/>
    </row>
    <row r="869" spans="3:18" x14ac:dyDescent="0.25"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2"/>
      <c r="Q869" s="21"/>
      <c r="R869" s="20"/>
    </row>
    <row r="870" spans="3:18" x14ac:dyDescent="0.25"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2"/>
      <c r="Q870" s="21"/>
      <c r="R870" s="20"/>
    </row>
    <row r="871" spans="3:18" x14ac:dyDescent="0.25"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2"/>
      <c r="Q871" s="21"/>
      <c r="R871" s="20"/>
    </row>
    <row r="872" spans="3:18" x14ac:dyDescent="0.25"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2"/>
      <c r="Q872" s="21"/>
      <c r="R872" s="20"/>
    </row>
    <row r="873" spans="3:18" x14ac:dyDescent="0.25"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2"/>
      <c r="Q873" s="21"/>
      <c r="R873" s="20"/>
    </row>
    <row r="874" spans="3:18" x14ac:dyDescent="0.25"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2"/>
      <c r="Q874" s="21"/>
      <c r="R874" s="20"/>
    </row>
    <row r="875" spans="3:18" x14ac:dyDescent="0.25"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2"/>
      <c r="Q875" s="21"/>
      <c r="R875" s="20"/>
    </row>
    <row r="876" spans="3:18" x14ac:dyDescent="0.25"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2"/>
      <c r="Q876" s="21"/>
      <c r="R876" s="20"/>
    </row>
    <row r="877" spans="3:18" x14ac:dyDescent="0.25"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2"/>
      <c r="Q877" s="21"/>
      <c r="R877" s="20"/>
    </row>
    <row r="878" spans="3:18" x14ac:dyDescent="0.25"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2"/>
      <c r="Q878" s="21"/>
      <c r="R878" s="20"/>
    </row>
    <row r="879" spans="3:18" x14ac:dyDescent="0.25"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2"/>
      <c r="Q879" s="21"/>
      <c r="R879" s="20"/>
    </row>
    <row r="880" spans="3:18" x14ac:dyDescent="0.25"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2"/>
      <c r="Q880" s="21"/>
      <c r="R880" s="20"/>
    </row>
    <row r="881" spans="3:18" x14ac:dyDescent="0.25"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2"/>
      <c r="Q881" s="21"/>
      <c r="R881" s="20"/>
    </row>
    <row r="882" spans="3:18" x14ac:dyDescent="0.25"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2"/>
      <c r="Q882" s="21"/>
      <c r="R882" s="20"/>
    </row>
    <row r="883" spans="3:18" x14ac:dyDescent="0.25"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2"/>
      <c r="Q883" s="21"/>
      <c r="R883" s="20"/>
    </row>
    <row r="884" spans="3:18" x14ac:dyDescent="0.25"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2"/>
      <c r="Q884" s="21"/>
      <c r="R884" s="20"/>
    </row>
    <row r="885" spans="3:18" x14ac:dyDescent="0.25"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2"/>
      <c r="Q885" s="21"/>
      <c r="R885" s="20"/>
    </row>
    <row r="886" spans="3:18" x14ac:dyDescent="0.25"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2"/>
      <c r="Q886" s="21"/>
      <c r="R886" s="20"/>
    </row>
    <row r="887" spans="3:18" x14ac:dyDescent="0.25"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2"/>
      <c r="Q887" s="21"/>
      <c r="R887" s="20"/>
    </row>
    <row r="888" spans="3:18" x14ac:dyDescent="0.25"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2"/>
      <c r="Q888" s="21"/>
      <c r="R888" s="20"/>
    </row>
    <row r="889" spans="3:18" x14ac:dyDescent="0.25"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2"/>
      <c r="Q889" s="21"/>
      <c r="R889" s="20"/>
    </row>
    <row r="890" spans="3:18" x14ac:dyDescent="0.25"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2"/>
      <c r="Q890" s="21"/>
      <c r="R890" s="20"/>
    </row>
    <row r="891" spans="3:18" x14ac:dyDescent="0.25"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2"/>
      <c r="Q891" s="21"/>
      <c r="R891" s="20"/>
    </row>
    <row r="892" spans="3:18" x14ac:dyDescent="0.25"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2"/>
      <c r="Q892" s="21"/>
      <c r="R892" s="20"/>
    </row>
    <row r="893" spans="3:18" x14ac:dyDescent="0.25"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2"/>
      <c r="Q893" s="21"/>
      <c r="R893" s="20"/>
    </row>
    <row r="894" spans="3:18" x14ac:dyDescent="0.25"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2"/>
      <c r="Q894" s="21"/>
      <c r="R894" s="20"/>
    </row>
    <row r="895" spans="3:18" x14ac:dyDescent="0.25"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2"/>
      <c r="Q895" s="21"/>
      <c r="R895" s="20"/>
    </row>
    <row r="896" spans="3:18" x14ac:dyDescent="0.25"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2"/>
      <c r="Q896" s="21"/>
      <c r="R896" s="20"/>
    </row>
    <row r="897" spans="3:18" x14ac:dyDescent="0.25"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2"/>
      <c r="Q897" s="21"/>
      <c r="R897" s="20"/>
    </row>
    <row r="898" spans="3:18" x14ac:dyDescent="0.25"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2"/>
      <c r="Q898" s="21"/>
      <c r="R898" s="20"/>
    </row>
    <row r="899" spans="3:18" x14ac:dyDescent="0.25"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2"/>
      <c r="Q899" s="21"/>
      <c r="R899" s="20"/>
    </row>
    <row r="900" spans="3:18" x14ac:dyDescent="0.25"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2"/>
      <c r="Q900" s="21"/>
      <c r="R900" s="20"/>
    </row>
    <row r="901" spans="3:18" x14ac:dyDescent="0.25"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2"/>
      <c r="Q901" s="21"/>
      <c r="R901" s="20"/>
    </row>
    <row r="902" spans="3:18" x14ac:dyDescent="0.25"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2"/>
      <c r="Q902" s="21"/>
      <c r="R902" s="20"/>
    </row>
    <row r="903" spans="3:18" x14ac:dyDescent="0.25"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2"/>
      <c r="Q903" s="21"/>
      <c r="R903" s="20"/>
    </row>
    <row r="904" spans="3:18" x14ac:dyDescent="0.25"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2"/>
      <c r="Q904" s="21"/>
      <c r="R904" s="20"/>
    </row>
    <row r="905" spans="3:18" x14ac:dyDescent="0.25"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2"/>
      <c r="Q905" s="21"/>
      <c r="R905" s="20"/>
    </row>
    <row r="906" spans="3:18" x14ac:dyDescent="0.25"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2"/>
      <c r="Q906" s="21"/>
      <c r="R906" s="20"/>
    </row>
    <row r="907" spans="3:18" x14ac:dyDescent="0.25"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2"/>
      <c r="Q907" s="21"/>
      <c r="R907" s="20"/>
    </row>
    <row r="908" spans="3:18" x14ac:dyDescent="0.25"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2"/>
      <c r="Q908" s="21"/>
      <c r="R908" s="20"/>
    </row>
    <row r="909" spans="3:18" x14ac:dyDescent="0.25"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2"/>
      <c r="Q909" s="21"/>
      <c r="R909" s="20"/>
    </row>
    <row r="910" spans="3:18" x14ac:dyDescent="0.25"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2"/>
      <c r="Q910" s="21"/>
      <c r="R910" s="20"/>
    </row>
    <row r="911" spans="3:18" x14ac:dyDescent="0.25"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2"/>
      <c r="Q911" s="21"/>
      <c r="R911" s="20"/>
    </row>
    <row r="912" spans="3:18" x14ac:dyDescent="0.25"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2"/>
      <c r="Q912" s="21"/>
      <c r="R912" s="20"/>
    </row>
    <row r="913" spans="3:18" x14ac:dyDescent="0.25"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2"/>
      <c r="Q913" s="21"/>
      <c r="R913" s="20"/>
    </row>
    <row r="914" spans="3:18" x14ac:dyDescent="0.25"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2"/>
      <c r="Q914" s="21"/>
      <c r="R914" s="20"/>
    </row>
    <row r="915" spans="3:18" x14ac:dyDescent="0.25"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2"/>
      <c r="Q915" s="21"/>
      <c r="R915" s="20"/>
    </row>
    <row r="916" spans="3:18" x14ac:dyDescent="0.25"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2"/>
      <c r="Q916" s="21"/>
      <c r="R916" s="20"/>
    </row>
    <row r="917" spans="3:18" x14ac:dyDescent="0.25"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2"/>
      <c r="Q917" s="21"/>
      <c r="R917" s="20"/>
    </row>
    <row r="918" spans="3:18" x14ac:dyDescent="0.25"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2"/>
      <c r="Q918" s="21"/>
      <c r="R918" s="20"/>
    </row>
    <row r="919" spans="3:18" x14ac:dyDescent="0.25"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2"/>
      <c r="Q919" s="21"/>
      <c r="R919" s="20"/>
    </row>
    <row r="920" spans="3:18" x14ac:dyDescent="0.25"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2"/>
      <c r="Q920" s="21"/>
      <c r="R920" s="20"/>
    </row>
    <row r="921" spans="3:18" x14ac:dyDescent="0.25"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2"/>
      <c r="Q921" s="21"/>
      <c r="R921" s="20"/>
    </row>
    <row r="922" spans="3:18" x14ac:dyDescent="0.25"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2"/>
      <c r="Q922" s="21"/>
      <c r="R922" s="20"/>
    </row>
    <row r="923" spans="3:18" x14ac:dyDescent="0.25"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2"/>
      <c r="Q923" s="21"/>
      <c r="R923" s="20"/>
    </row>
    <row r="924" spans="3:18" x14ac:dyDescent="0.25"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2"/>
      <c r="Q924" s="21"/>
      <c r="R924" s="20"/>
    </row>
    <row r="925" spans="3:18" x14ac:dyDescent="0.25"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2"/>
      <c r="Q925" s="21"/>
      <c r="R925" s="20"/>
    </row>
    <row r="926" spans="3:18" x14ac:dyDescent="0.25"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2"/>
      <c r="Q926" s="21"/>
      <c r="R926" s="20"/>
    </row>
    <row r="927" spans="3:18" x14ac:dyDescent="0.25"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2"/>
      <c r="Q927" s="21"/>
      <c r="R927" s="20"/>
    </row>
    <row r="928" spans="3:18" x14ac:dyDescent="0.25"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2"/>
      <c r="Q928" s="21"/>
      <c r="R928" s="20"/>
    </row>
    <row r="929" spans="3:18" x14ac:dyDescent="0.25"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2"/>
      <c r="Q929" s="21"/>
      <c r="R929" s="20"/>
    </row>
    <row r="930" spans="3:18" x14ac:dyDescent="0.25"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2"/>
      <c r="Q930" s="21"/>
      <c r="R930" s="20"/>
    </row>
    <row r="931" spans="3:18" x14ac:dyDescent="0.25"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2"/>
      <c r="Q931" s="21"/>
      <c r="R931" s="20"/>
    </row>
    <row r="932" spans="3:18" x14ac:dyDescent="0.25"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2"/>
      <c r="Q932" s="21"/>
      <c r="R932" s="20"/>
    </row>
    <row r="933" spans="3:18" x14ac:dyDescent="0.25"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2"/>
      <c r="Q933" s="21"/>
      <c r="R933" s="20"/>
    </row>
    <row r="934" spans="3:18" x14ac:dyDescent="0.25"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2"/>
      <c r="Q934" s="21"/>
      <c r="R934" s="20"/>
    </row>
    <row r="935" spans="3:18" x14ac:dyDescent="0.25"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2"/>
      <c r="Q935" s="21"/>
      <c r="R935" s="20"/>
    </row>
    <row r="936" spans="3:18" x14ac:dyDescent="0.25"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2"/>
      <c r="Q936" s="21"/>
      <c r="R936" s="20"/>
    </row>
    <row r="937" spans="3:18" x14ac:dyDescent="0.25"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2"/>
      <c r="Q937" s="21"/>
      <c r="R937" s="20"/>
    </row>
    <row r="938" spans="3:18" x14ac:dyDescent="0.25"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2"/>
      <c r="Q938" s="21"/>
      <c r="R938" s="20"/>
    </row>
    <row r="939" spans="3:18" x14ac:dyDescent="0.25"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2"/>
      <c r="Q939" s="21"/>
      <c r="R939" s="20"/>
    </row>
    <row r="940" spans="3:18" x14ac:dyDescent="0.25"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2"/>
      <c r="Q940" s="21"/>
      <c r="R940" s="20"/>
    </row>
    <row r="941" spans="3:18" x14ac:dyDescent="0.25"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2"/>
      <c r="Q941" s="21"/>
      <c r="R941" s="20"/>
    </row>
    <row r="942" spans="3:18" x14ac:dyDescent="0.25"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2"/>
      <c r="Q942" s="21"/>
      <c r="R942" s="20"/>
    </row>
    <row r="943" spans="3:18" x14ac:dyDescent="0.25"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2"/>
      <c r="Q943" s="21"/>
      <c r="R943" s="20"/>
    </row>
    <row r="944" spans="3:18" x14ac:dyDescent="0.25"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2"/>
      <c r="Q944" s="21"/>
      <c r="R944" s="20"/>
    </row>
    <row r="945" spans="3:18" x14ac:dyDescent="0.25"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2"/>
      <c r="Q945" s="21"/>
      <c r="R945" s="20"/>
    </row>
    <row r="946" spans="3:18" x14ac:dyDescent="0.25"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2"/>
      <c r="Q946" s="21"/>
      <c r="R946" s="20"/>
    </row>
    <row r="947" spans="3:18" x14ac:dyDescent="0.25"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2"/>
      <c r="Q947" s="21"/>
      <c r="R947" s="20"/>
    </row>
    <row r="948" spans="3:18" x14ac:dyDescent="0.25"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2"/>
      <c r="Q948" s="21"/>
      <c r="R948" s="20"/>
    </row>
    <row r="949" spans="3:18" x14ac:dyDescent="0.25"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2"/>
      <c r="Q949" s="21"/>
      <c r="R949" s="20"/>
    </row>
    <row r="950" spans="3:18" x14ac:dyDescent="0.25"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2"/>
      <c r="Q950" s="21"/>
      <c r="R950" s="20"/>
    </row>
    <row r="951" spans="3:18" x14ac:dyDescent="0.25"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2"/>
      <c r="Q951" s="21"/>
      <c r="R951" s="20"/>
    </row>
    <row r="952" spans="3:18" x14ac:dyDescent="0.25"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2"/>
      <c r="Q952" s="21"/>
      <c r="R952" s="20"/>
    </row>
    <row r="953" spans="3:18" x14ac:dyDescent="0.25"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2"/>
      <c r="Q953" s="21"/>
      <c r="R953" s="20"/>
    </row>
    <row r="954" spans="3:18" x14ac:dyDescent="0.25"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2"/>
      <c r="Q954" s="21"/>
      <c r="R954" s="20"/>
    </row>
    <row r="955" spans="3:18" x14ac:dyDescent="0.25"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2"/>
      <c r="Q955" s="21"/>
      <c r="R955" s="20"/>
    </row>
    <row r="956" spans="3:18" x14ac:dyDescent="0.25"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2"/>
      <c r="Q956" s="21"/>
      <c r="R956" s="20"/>
    </row>
    <row r="957" spans="3:18" x14ac:dyDescent="0.25"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2"/>
      <c r="Q957" s="21"/>
      <c r="R957" s="20"/>
    </row>
    <row r="958" spans="3:18" x14ac:dyDescent="0.25"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2"/>
      <c r="Q958" s="21"/>
      <c r="R958" s="20"/>
    </row>
    <row r="959" spans="3:18" x14ac:dyDescent="0.25"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2"/>
      <c r="Q959" s="21"/>
      <c r="R959" s="20"/>
    </row>
    <row r="960" spans="3:18" x14ac:dyDescent="0.25"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2"/>
      <c r="Q960" s="21"/>
      <c r="R960" s="20"/>
    </row>
    <row r="961" spans="3:18" x14ac:dyDescent="0.25"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2"/>
      <c r="Q961" s="21"/>
      <c r="R961" s="20"/>
    </row>
    <row r="962" spans="3:18" x14ac:dyDescent="0.25"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2"/>
      <c r="Q962" s="21"/>
      <c r="R962" s="20"/>
    </row>
    <row r="963" spans="3:18" x14ac:dyDescent="0.25"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2"/>
      <c r="Q963" s="21"/>
      <c r="R963" s="20"/>
    </row>
    <row r="964" spans="3:18" x14ac:dyDescent="0.25"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2"/>
      <c r="Q964" s="21"/>
      <c r="R964" s="20"/>
    </row>
    <row r="965" spans="3:18" x14ac:dyDescent="0.25"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2"/>
      <c r="Q965" s="21"/>
      <c r="R965" s="20"/>
    </row>
    <row r="966" spans="3:18" x14ac:dyDescent="0.25"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2"/>
      <c r="Q966" s="21"/>
      <c r="R966" s="20"/>
    </row>
    <row r="967" spans="3:18" x14ac:dyDescent="0.25"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2"/>
      <c r="Q967" s="21"/>
      <c r="R967" s="20"/>
    </row>
    <row r="968" spans="3:18" x14ac:dyDescent="0.25"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2"/>
      <c r="Q968" s="21"/>
      <c r="R968" s="20"/>
    </row>
    <row r="969" spans="3:18" x14ac:dyDescent="0.25"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2"/>
      <c r="Q969" s="21"/>
      <c r="R969" s="20"/>
    </row>
    <row r="970" spans="3:18" x14ac:dyDescent="0.25"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2"/>
      <c r="Q970" s="21"/>
      <c r="R970" s="20"/>
    </row>
    <row r="971" spans="3:18" x14ac:dyDescent="0.25"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2"/>
      <c r="Q971" s="21"/>
      <c r="R971" s="20"/>
    </row>
    <row r="972" spans="3:18" x14ac:dyDescent="0.25"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2"/>
      <c r="Q972" s="21"/>
      <c r="R972" s="20"/>
    </row>
    <row r="973" spans="3:18" x14ac:dyDescent="0.25"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2"/>
      <c r="Q973" s="21"/>
      <c r="R973" s="20"/>
    </row>
    <row r="974" spans="3:18" x14ac:dyDescent="0.25"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2"/>
      <c r="Q974" s="21"/>
      <c r="R974" s="20"/>
    </row>
    <row r="975" spans="3:18" x14ac:dyDescent="0.25"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2"/>
      <c r="Q975" s="21"/>
      <c r="R975" s="20"/>
    </row>
    <row r="976" spans="3:18" x14ac:dyDescent="0.25"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2"/>
      <c r="Q976" s="21"/>
      <c r="R976" s="20"/>
    </row>
    <row r="977" spans="3:18" x14ac:dyDescent="0.25"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2"/>
      <c r="Q977" s="21"/>
      <c r="R977" s="20"/>
    </row>
    <row r="978" spans="3:18" x14ac:dyDescent="0.25"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2"/>
      <c r="Q978" s="21"/>
      <c r="R978" s="20"/>
    </row>
    <row r="979" spans="3:18" x14ac:dyDescent="0.25"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2"/>
      <c r="Q979" s="21"/>
      <c r="R979" s="20"/>
    </row>
    <row r="980" spans="3:18" x14ac:dyDescent="0.25"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2"/>
      <c r="Q980" s="21"/>
      <c r="R980" s="20"/>
    </row>
    <row r="981" spans="3:18" x14ac:dyDescent="0.25"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2"/>
      <c r="Q981" s="21"/>
      <c r="R981" s="20"/>
    </row>
    <row r="982" spans="3:18" x14ac:dyDescent="0.25"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2"/>
      <c r="Q982" s="21"/>
      <c r="R982" s="20"/>
    </row>
    <row r="983" spans="3:18" x14ac:dyDescent="0.25"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2"/>
      <c r="Q983" s="21"/>
      <c r="R983" s="20"/>
    </row>
    <row r="984" spans="3:18" x14ac:dyDescent="0.25"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2"/>
      <c r="Q984" s="21"/>
      <c r="R984" s="20"/>
    </row>
    <row r="985" spans="3:18" x14ac:dyDescent="0.25"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2"/>
      <c r="Q985" s="21"/>
      <c r="R985" s="20"/>
    </row>
    <row r="986" spans="3:18" x14ac:dyDescent="0.25"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2"/>
      <c r="Q986" s="21"/>
      <c r="R986" s="20"/>
    </row>
    <row r="987" spans="3:18" x14ac:dyDescent="0.25"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2"/>
      <c r="Q987" s="21"/>
      <c r="R987" s="20"/>
    </row>
    <row r="988" spans="3:18" x14ac:dyDescent="0.25"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2"/>
      <c r="Q988" s="21"/>
      <c r="R988" s="20"/>
    </row>
    <row r="989" spans="3:18" x14ac:dyDescent="0.25"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2"/>
      <c r="Q989" s="21"/>
      <c r="R989" s="20"/>
    </row>
    <row r="990" spans="3:18" x14ac:dyDescent="0.25"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2"/>
      <c r="Q990" s="21"/>
      <c r="R990" s="20"/>
    </row>
    <row r="991" spans="3:18" x14ac:dyDescent="0.25"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2"/>
      <c r="Q991" s="21"/>
      <c r="R991" s="20"/>
    </row>
    <row r="992" spans="3:18" x14ac:dyDescent="0.25"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2"/>
      <c r="Q992" s="21"/>
      <c r="R992" s="20"/>
    </row>
    <row r="993" spans="3:18" x14ac:dyDescent="0.25"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2"/>
      <c r="Q993" s="21"/>
      <c r="R993" s="20"/>
    </row>
    <row r="994" spans="3:18" x14ac:dyDescent="0.25"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2"/>
      <c r="Q994" s="21"/>
      <c r="R994" s="20"/>
    </row>
    <row r="995" spans="3:18" x14ac:dyDescent="0.25"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2"/>
      <c r="Q995" s="21"/>
      <c r="R995" s="20"/>
    </row>
    <row r="996" spans="3:18" x14ac:dyDescent="0.25"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2"/>
      <c r="Q996" s="21"/>
      <c r="R996" s="20"/>
    </row>
  </sheetData>
  <sortState ref="B419:Q423">
    <sortCondition ref="C419:C423"/>
  </sortState>
  <pageMargins left="0.25" right="0.25" top="0.25" bottom="0.25" header="0" footer="0"/>
  <pageSetup orientation="landscape" horizontalDpi="429496729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2021-05-28T04:50:17Z</dcterms:created>
  <dcterms:modified xsi:type="dcterms:W3CDTF">2021-07-30T14:08:20Z</dcterms:modified>
</cp:coreProperties>
</file>